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40_ТУБ_Левофлоксацин 250\"/>
    </mc:Choice>
  </mc:AlternateContent>
  <xr:revisionPtr revIDLastSave="0" documentId="13_ncr:1_{5423CBAE-71F9-4A3A-BA09-CEE43B022B73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1 этап" sheetId="3" r:id="rId1"/>
    <sheet name="2 этап" sheetId="5" r:id="rId2"/>
  </sheets>
  <calcPr calcId="181029"/>
</workbook>
</file>

<file path=xl/calcChain.xml><?xml version="1.0" encoding="utf-8"?>
<calcChain xmlns="http://schemas.openxmlformats.org/spreadsheetml/2006/main">
  <c r="J52" i="5" l="1"/>
  <c r="H51" i="5"/>
  <c r="H52" i="5" s="1"/>
  <c r="I50" i="5"/>
  <c r="J50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J42" i="5"/>
  <c r="I42" i="5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J34" i="5"/>
  <c r="I34" i="5"/>
  <c r="I33" i="5"/>
  <c r="J33" i="5" s="1"/>
  <c r="I32" i="5"/>
  <c r="J32" i="5" s="1"/>
  <c r="I31" i="5"/>
  <c r="J31" i="5" s="1"/>
  <c r="I30" i="5"/>
  <c r="J30" i="5" s="1"/>
  <c r="I29" i="5"/>
  <c r="J29" i="5" s="1"/>
  <c r="J28" i="5"/>
  <c r="I28" i="5"/>
  <c r="I27" i="5"/>
  <c r="J27" i="5" s="1"/>
  <c r="I26" i="5"/>
  <c r="J26" i="5" s="1"/>
  <c r="I25" i="5"/>
  <c r="J25" i="5" s="1"/>
  <c r="J24" i="5"/>
  <c r="I24" i="5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13" i="5"/>
  <c r="J13" i="5" s="1"/>
  <c r="I12" i="5"/>
  <c r="J12" i="5" s="1"/>
  <c r="I11" i="5"/>
  <c r="J11" i="5" s="1"/>
  <c r="J10" i="5"/>
  <c r="I10" i="5"/>
  <c r="I9" i="5"/>
  <c r="J9" i="5" s="1"/>
  <c r="I8" i="5"/>
  <c r="J8" i="5" s="1"/>
  <c r="I7" i="5"/>
  <c r="J7" i="5" s="1"/>
  <c r="H52" i="3"/>
  <c r="H51" i="3"/>
  <c r="J52" i="3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30" i="3"/>
  <c r="J30" i="3" s="1"/>
  <c r="I31" i="3"/>
  <c r="J31" i="3" s="1"/>
  <c r="I32" i="3"/>
  <c r="J32" i="3" s="1"/>
  <c r="I33" i="3"/>
  <c r="J33" i="3" s="1"/>
  <c r="I34" i="3"/>
  <c r="J34" i="3" s="1"/>
  <c r="I35" i="3"/>
  <c r="J35" i="3" s="1"/>
  <c r="I36" i="3"/>
  <c r="J36" i="3" s="1"/>
  <c r="I37" i="3"/>
  <c r="J37" i="3" s="1"/>
  <c r="I38" i="3"/>
  <c r="J38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50" i="3"/>
  <c r="J50" i="3" s="1"/>
  <c r="I7" i="3"/>
  <c r="J7" i="3" s="1"/>
  <c r="J51" i="5" l="1"/>
  <c r="J51" i="3"/>
</calcChain>
</file>

<file path=xl/sharedStrings.xml><?xml version="1.0" encoding="utf-8"?>
<sst xmlns="http://schemas.openxmlformats.org/spreadsheetml/2006/main" count="486" uniqueCount="163">
  <si>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</si>
  <si>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</si>
  <si>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</si>
  <si>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</si>
  <si>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</si>
  <si>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</si>
  <si>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</si>
  <si>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</si>
  <si>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</si>
  <si>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</si>
  <si>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</si>
  <si>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</si>
  <si>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 xml:space="preserve">Поставщик: Общество с ограниченной ответственностью «КОСМОФАРМ» </t>
  </si>
  <si>
    <t>№ п/п</t>
  </si>
  <si>
    <t>Министерство здравоохранения Астраханской области</t>
  </si>
  <si>
    <t>Министерство здравоохранения Иркутской области</t>
  </si>
  <si>
    <t>Департамент здравоохранения Костромской области</t>
  </si>
  <si>
    <t>Управление здравоохранения Липецкой области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</si>
  <si>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</si>
  <si>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</si>
  <si>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Омской области</t>
  </si>
  <si>
    <t>Омская область, г. Омск, ул. 22 Партсъезда, д. 98, корп. 2</t>
  </si>
  <si>
    <t>Министерство здравоохранения Республики Дагестан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</si>
  <si>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</si>
  <si>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</si>
  <si>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</si>
  <si>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</si>
  <si>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Департамент здравоохранения Ямало-Ненецкого автономного округа</t>
  </si>
  <si>
    <t>Всего:</t>
  </si>
  <si>
    <t>Департамент здравоохранения Владимирской области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</si>
  <si>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</si>
  <si>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</si>
  <si>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</si>
  <si>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правительства Еврейской автономной области</t>
  </si>
  <si>
    <t>Департамент здравоохранения Ивановской области</t>
  </si>
  <si>
    <t>Министерство здравоохранения Калужской области</t>
  </si>
  <si>
    <t>Министерство здравоохранения Республики Ингушетия</t>
  </si>
  <si>
    <t>Министерство здравоохранения Республики Крым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</si>
  <si>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</si>
  <si>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</si>
  <si>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</si>
  <si>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</si>
  <si>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</si>
  <si>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</si>
  <si>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</si>
  <si>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</si>
  <si>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</si>
  <si>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</si>
  <si>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Министерство здравоохранения Челябинской области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</si>
  <si>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</si>
  <si>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</si>
  <si>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</si>
  <si>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города Севастополя</t>
  </si>
  <si>
    <t>Государственный контракт от «12» апреля 2022 г. № 0873400003922000240-0001</t>
  </si>
  <si>
    <t>Международное непатентованное наименование:  Левофлоксацин</t>
  </si>
  <si>
    <t xml:space="preserve">Торговое наименование: 
</t>
  </si>
  <si>
    <t>1. Левофлоксацин;
2. Левофлоксацин;
3. Левофлоксацин-АКОС;
4. Левофлоксацин;
5. Левофлоксацин</t>
  </si>
  <si>
    <t xml:space="preserve"> 0873400003922000240-0001</t>
  </si>
  <si>
    <t>не позднее 01.07.2022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</si>
  <si>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</si>
  <si>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</si>
  <si>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</si>
  <si>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</si>
  <si>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</si>
  <si>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</si>
  <si>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</si>
  <si>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</si>
  <si>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</si>
  <si>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</si>
  <si>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</si>
  <si>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</si>
  <si>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</si>
  <si>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Бюджетное учреждение здравоохранения Вологодской области «Вологодский областной противотуберкулезный диспансер»</t>
  </si>
  <si>
    <t>Областное государственное казенное учреждение здравоохранения «Противотуберкулезный диспансер»</t>
  </si>
  <si>
    <t>Еврейская автономная область, г. Биробиджан, ул. Московская д. 28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</si>
  <si>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</si>
  <si>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</si>
  <si>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</si>
  <si>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</si>
  <si>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</si>
  <si>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</si>
  <si>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</si>
  <si>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</si>
  <si>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</si>
  <si>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Кузбасса</t>
  </si>
  <si>
    <t>Государственное бюджетное учреждение здравоохранения «Кузбасский клинический фтизиопульмонологический медицинский центр имени И.Ф. Копыловой»</t>
  </si>
  <si>
    <t>Открытое акционерное общество «Кузбассфарма»</t>
  </si>
  <si>
    <t>Кемеровская область - Кузбасс, г. Кемерово, ул. Терешковой, д. 52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</si>
  <si>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</si>
  <si>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</si>
  <si>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</si>
  <si>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</si>
  <si>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Красноярский край, г. Красноярск, ул. Борисевича, д. 20</t>
  </si>
  <si>
    <t>Государственное учреждение здравоохранения «Липецкий областной противотуберкулезный диспансер»</t>
  </si>
  <si>
    <t>Липецкая область, г. Липецк, ул. Космонавтов, д. 35/1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</si>
  <si>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</si>
  <si>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</si>
  <si>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</si>
  <si>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</si>
  <si>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 198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</si>
  <si>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</si>
  <si>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</si>
  <si>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Бюджетное учреждение здравоохранения Омской области «Клинический противотуберкулезный диспансер»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</si>
  <si>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</si>
  <si>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</si>
  <si>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</si>
  <si>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</si>
  <si>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</si>
  <si>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</si>
  <si>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</si>
  <si>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</si>
  <si>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</si>
  <si>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</si>
  <si>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</si>
  <si>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</si>
  <si>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</si>
  <si>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</si>
  <si>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</si>
  <si>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Государственное бюджетное учреждение Республики Марий Эл «Республиканский противотуберкулезный диспансер»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</si>
  <si>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</si>
  <si>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</si>
  <si>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</si>
  <si>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</si>
  <si>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</si>
  <si>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</si>
  <si>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</si>
  <si>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</si>
  <si>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</si>
  <si>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</si>
  <si>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Московское шоссе, д. 33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</si>
  <si>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</si>
  <si>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</si>
  <si>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</si>
  <si>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</si>
  <si>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</si>
  <si>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</si>
  <si>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</si>
  <si>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</si>
  <si>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</si>
  <si>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А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</si>
  <si>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</si>
  <si>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</si>
  <si>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</si>
  <si>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</si>
  <si>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Хвойная, д. 15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</si>
  <si>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</si>
  <si>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</si>
  <si>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</si>
  <si>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</si>
  <si>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</si>
  <si>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</si>
  <si>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</si>
  <si>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</si>
  <si>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г. Москва, ул. Стрелецкая, д. 3, стр.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</si>
  <si>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</si>
  <si>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</si>
  <si>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</si>
  <si>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</si>
  <si>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 17</t>
  </si>
  <si>
    <t>Всего по субъектам Российской Федерации (количество 44):</t>
  </si>
  <si>
    <t>с 02.07.2022 – не позднее 01.09.2022</t>
  </si>
  <si>
    <t>до 15.07.22</t>
  </si>
  <si>
    <t>до 15.06.22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</si>
</sst>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top" wrapText="1" readingOrder="1"/>
      <protection locked="0"/>
    </xf>
    <xf numFmtId="3" fontId="12" fillId="0" borderId="1" xfId="0" applyNumberFormat="1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left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2" fillId="0" borderId="1" xfId="0" applyFont="1" applyFill="1" applyBorder="1" applyAlignment="1" applyProtection="1">
      <alignment horizontal="center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opLeftCell="A42" zoomScale="80" zoomScaleNormal="80" workbookViewId="0">
      <selection activeCell="M50" sqref="M50"/>
    </sheetView>
  </sheetViews>
  <sheetFormatPr defaultRowHeight="10.199999999999999" x14ac:dyDescent="0.3"/>
  <cols>
    <col min="2" max="2" width="30.6640625" customWidth="1"/>
    <col min="3" max="3" width="17.33203125" customWidth="1"/>
    <col min="4" max="4" width="25.5546875" style="7" customWidth="1"/>
    <col min="5" max="6" width="37.88671875" customWidth="1"/>
    <col min="7" max="7" width="34.88671875" customWidth="1"/>
    <col min="8" max="8" width="15.109375" style="7" customWidth="1"/>
    <col min="9" max="10" width="11" hidden="1" customWidth="1"/>
    <col min="11" max="11" width="18.109375" customWidth="1"/>
    <col min="12" max="12" width="16.5546875" customWidth="1"/>
    <col min="13" max="13" width="22.5546875" customWidth="1"/>
  </cols>
  <sheetData>
    <row r="1" spans="1:13" ht="26.25" customHeight="1" x14ac:dyDescent="0.3">
      <c r="M1" s="5" t="s">
        <v>5</v>
      </c>
    </row>
    <row r="2" spans="1:13" ht="26.25" customHeight="1" x14ac:dyDescent="0.3">
      <c r="B2" s="27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 x14ac:dyDescent="0.3">
      <c r="B3" s="27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14.75" customHeight="1" x14ac:dyDescent="0.3">
      <c r="B4" s="27" t="s">
        <v>55</v>
      </c>
      <c r="C4" s="27"/>
      <c r="D4" s="27" t="s">
        <v>56</v>
      </c>
      <c r="E4" s="27"/>
      <c r="F4" s="22"/>
      <c r="G4" s="20"/>
      <c r="H4" s="21"/>
      <c r="I4" s="20"/>
      <c r="J4" s="20"/>
      <c r="K4" s="20"/>
      <c r="L4" s="20"/>
      <c r="M4" s="20"/>
    </row>
    <row r="5" spans="1:13" ht="26.25" customHeight="1" x14ac:dyDescent="0.3">
      <c r="B5" s="27" t="s">
        <v>12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8" customFormat="1" ht="72" customHeight="1" x14ac:dyDescent="0.3">
      <c r="A6" s="6" t="s">
        <v>13</v>
      </c>
      <c r="B6" s="6" t="s">
        <v>4</v>
      </c>
      <c r="C6" s="6" t="s">
        <v>6</v>
      </c>
      <c r="D6" s="6" t="s">
        <v>1</v>
      </c>
      <c r="E6" s="6" t="s">
        <v>2</v>
      </c>
      <c r="F6" s="6" t="s">
        <v>0</v>
      </c>
      <c r="G6" s="6" t="s">
        <v>3</v>
      </c>
      <c r="H6" s="6" t="s">
        <v>7</v>
      </c>
      <c r="I6" s="6" t="s">
        <v>8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8" customFormat="1" ht="84.75" customHeight="1" x14ac:dyDescent="0.3">
      <c r="A7" s="9">
        <v>1</v>
      </c>
      <c r="B7" s="1" t="s">
        <v>57</v>
      </c>
      <c r="C7" s="1" t="s">
        <v>58</v>
      </c>
      <c r="D7" s="10" t="s">
        <v>59</v>
      </c>
      <c r="E7" s="10" t="s">
        <v>60</v>
      </c>
      <c r="F7" s="10" t="s">
        <v>60</v>
      </c>
      <c r="G7" s="10" t="s">
        <v>61</v>
      </c>
      <c r="H7" s="19">
        <v>130560</v>
      </c>
      <c r="I7" s="12">
        <f>H7/60</f>
        <v>2176</v>
      </c>
      <c r="J7" s="3">
        <f>ROUNDUP(I7,0)</f>
        <v>2176</v>
      </c>
      <c r="K7" s="13">
        <v>44713</v>
      </c>
      <c r="L7" s="4" t="s">
        <v>162</v>
      </c>
      <c r="M7" s="4"/>
    </row>
    <row r="8" spans="1:13" s="8" customFormat="1" ht="52.5" customHeight="1" x14ac:dyDescent="0.3">
      <c r="A8" s="9">
        <v>2</v>
      </c>
      <c r="B8" s="1"/>
      <c r="C8" s="2"/>
      <c r="D8" s="10" t="s">
        <v>62</v>
      </c>
      <c r="E8" s="10" t="s">
        <v>63</v>
      </c>
      <c r="F8" s="10" t="s">
        <v>63</v>
      </c>
      <c r="G8" s="10" t="s">
        <v>64</v>
      </c>
      <c r="H8" s="19">
        <v>8820</v>
      </c>
      <c r="I8" s="12">
        <f t="shared" ref="I8:I50" si="0">H8/60</f>
        <v>147</v>
      </c>
      <c r="J8" s="3">
        <f t="shared" ref="J8:J50" si="1">ROUNDUP(I8,0)</f>
        <v>147</v>
      </c>
      <c r="K8" s="13">
        <v>44713</v>
      </c>
      <c r="L8" s="4" t="s">
        <v>162</v>
      </c>
      <c r="M8" s="4"/>
    </row>
    <row r="9" spans="1:13" s="8" customFormat="1" ht="81.75" customHeight="1" x14ac:dyDescent="0.3">
      <c r="A9" s="9">
        <v>3</v>
      </c>
      <c r="B9" s="1"/>
      <c r="C9" s="2"/>
      <c r="D9" s="10" t="s">
        <v>14</v>
      </c>
      <c r="E9" s="10" t="s">
        <v>65</v>
      </c>
      <c r="F9" s="10" t="s">
        <v>65</v>
      </c>
      <c r="G9" s="10" t="s">
        <v>66</v>
      </c>
      <c r="H9" s="19">
        <v>11590</v>
      </c>
      <c r="I9" s="12">
        <f t="shared" si="0"/>
        <v>193.16666666666666</v>
      </c>
      <c r="J9" s="3">
        <f t="shared" si="1"/>
        <v>194</v>
      </c>
      <c r="K9" s="13">
        <v>44713</v>
      </c>
      <c r="L9" s="4" t="s">
        <v>162</v>
      </c>
      <c r="M9" s="4"/>
    </row>
    <row r="10" spans="1:13" s="8" customFormat="1" ht="76.5" customHeight="1" x14ac:dyDescent="0.3">
      <c r="A10" s="9">
        <v>4</v>
      </c>
      <c r="B10" s="15"/>
      <c r="C10" s="18"/>
      <c r="D10" s="10" t="s">
        <v>29</v>
      </c>
      <c r="E10" s="10" t="s">
        <v>67</v>
      </c>
      <c r="F10" s="10" t="s">
        <v>67</v>
      </c>
      <c r="G10" s="10" t="s">
        <v>68</v>
      </c>
      <c r="H10" s="19">
        <v>45360</v>
      </c>
      <c r="I10" s="12">
        <f t="shared" si="0"/>
        <v>756</v>
      </c>
      <c r="J10" s="3">
        <f t="shared" si="1"/>
        <v>756</v>
      </c>
      <c r="K10" s="13">
        <v>44713</v>
      </c>
      <c r="L10" s="4" t="s">
        <v>162</v>
      </c>
      <c r="M10" s="15"/>
    </row>
    <row r="11" spans="1:13" s="8" customFormat="1" ht="69.75" customHeight="1" x14ac:dyDescent="0.3">
      <c r="A11" s="9">
        <v>5</v>
      </c>
      <c r="B11" s="15"/>
      <c r="C11" s="18"/>
      <c r="D11" s="10" t="s">
        <v>69</v>
      </c>
      <c r="E11" s="10" t="s">
        <v>70</v>
      </c>
      <c r="F11" s="10" t="s">
        <v>70</v>
      </c>
      <c r="G11" s="10" t="s">
        <v>71</v>
      </c>
      <c r="H11" s="19">
        <v>65140</v>
      </c>
      <c r="I11" s="12">
        <f t="shared" si="0"/>
        <v>1085.6666666666667</v>
      </c>
      <c r="J11" s="3">
        <f t="shared" si="1"/>
        <v>1086</v>
      </c>
      <c r="K11" s="13">
        <v>44713</v>
      </c>
      <c r="L11" s="4" t="s">
        <v>162</v>
      </c>
      <c r="M11" s="15"/>
    </row>
    <row r="12" spans="1:13" s="8" customFormat="1" ht="69.75" customHeight="1" x14ac:dyDescent="0.3">
      <c r="A12" s="9">
        <v>6</v>
      </c>
      <c r="B12" s="15"/>
      <c r="C12" s="18"/>
      <c r="D12" s="10" t="s">
        <v>30</v>
      </c>
      <c r="E12" s="10" t="s">
        <v>72</v>
      </c>
      <c r="F12" s="10" t="s">
        <v>31</v>
      </c>
      <c r="G12" s="10" t="s">
        <v>32</v>
      </c>
      <c r="H12" s="19">
        <v>1800</v>
      </c>
      <c r="I12" s="12">
        <f t="shared" si="0"/>
        <v>30</v>
      </c>
      <c r="J12" s="3">
        <f t="shared" si="1"/>
        <v>30</v>
      </c>
      <c r="K12" s="13">
        <v>44713</v>
      </c>
      <c r="L12" s="4" t="s">
        <v>162</v>
      </c>
      <c r="M12" s="15"/>
    </row>
    <row r="13" spans="1:13" s="8" customFormat="1" ht="67.5" customHeight="1" x14ac:dyDescent="0.3">
      <c r="A13" s="9">
        <v>7</v>
      </c>
      <c r="B13" s="15"/>
      <c r="C13" s="18"/>
      <c r="D13" s="10" t="s">
        <v>33</v>
      </c>
      <c r="E13" s="10" t="s">
        <v>73</v>
      </c>
      <c r="F13" s="10" t="s">
        <v>73</v>
      </c>
      <c r="G13" s="10" t="s">
        <v>74</v>
      </c>
      <c r="H13" s="19">
        <v>18140</v>
      </c>
      <c r="I13" s="12">
        <f t="shared" si="0"/>
        <v>302.33333333333331</v>
      </c>
      <c r="J13" s="3">
        <f t="shared" si="1"/>
        <v>303</v>
      </c>
      <c r="K13" s="13">
        <v>44713</v>
      </c>
      <c r="L13" s="4" t="s">
        <v>162</v>
      </c>
      <c r="M13" s="15"/>
    </row>
    <row r="14" spans="1:13" s="8" customFormat="1" ht="66" customHeight="1" x14ac:dyDescent="0.3">
      <c r="A14" s="9">
        <v>8</v>
      </c>
      <c r="B14" s="15"/>
      <c r="C14" s="18"/>
      <c r="D14" s="10" t="s">
        <v>34</v>
      </c>
      <c r="E14" s="10" t="s">
        <v>75</v>
      </c>
      <c r="F14" s="10" t="s">
        <v>75</v>
      </c>
      <c r="G14" s="10" t="s">
        <v>76</v>
      </c>
      <c r="H14" s="19">
        <v>11900</v>
      </c>
      <c r="I14" s="12">
        <f t="shared" si="0"/>
        <v>198.33333333333334</v>
      </c>
      <c r="J14" s="3">
        <f t="shared" si="1"/>
        <v>199</v>
      </c>
      <c r="K14" s="13">
        <v>44713</v>
      </c>
      <c r="L14" s="4" t="s">
        <v>162</v>
      </c>
      <c r="M14" s="15"/>
    </row>
    <row r="15" spans="1:13" s="8" customFormat="1" ht="45" customHeight="1" x14ac:dyDescent="0.3">
      <c r="A15" s="9">
        <v>9</v>
      </c>
      <c r="B15" s="15"/>
      <c r="C15" s="18"/>
      <c r="D15" s="10" t="s">
        <v>15</v>
      </c>
      <c r="E15" s="10" t="s">
        <v>77</v>
      </c>
      <c r="F15" s="10" t="s">
        <v>77</v>
      </c>
      <c r="G15" s="10" t="s">
        <v>78</v>
      </c>
      <c r="H15" s="19">
        <v>6650</v>
      </c>
      <c r="I15" s="12">
        <f t="shared" si="0"/>
        <v>110.83333333333333</v>
      </c>
      <c r="J15" s="3">
        <f t="shared" si="1"/>
        <v>111</v>
      </c>
      <c r="K15" s="13">
        <v>44713</v>
      </c>
      <c r="L15" s="4" t="s">
        <v>162</v>
      </c>
      <c r="M15" s="15"/>
    </row>
    <row r="16" spans="1:13" s="8" customFormat="1" ht="71.25" customHeight="1" x14ac:dyDescent="0.3">
      <c r="A16" s="9">
        <v>10</v>
      </c>
      <c r="B16" s="15"/>
      <c r="C16" s="18"/>
      <c r="D16" s="10" t="s">
        <v>35</v>
      </c>
      <c r="E16" s="10" t="s">
        <v>79</v>
      </c>
      <c r="F16" s="10" t="s">
        <v>79</v>
      </c>
      <c r="G16" s="10" t="s">
        <v>80</v>
      </c>
      <c r="H16" s="19">
        <v>6990</v>
      </c>
      <c r="I16" s="12">
        <f t="shared" si="0"/>
        <v>116.5</v>
      </c>
      <c r="J16" s="3">
        <f t="shared" si="1"/>
        <v>117</v>
      </c>
      <c r="K16" s="13">
        <v>44713</v>
      </c>
      <c r="L16" s="4" t="s">
        <v>162</v>
      </c>
      <c r="M16" s="15"/>
    </row>
    <row r="17" spans="1:13" s="8" customFormat="1" ht="78.75" customHeight="1" x14ac:dyDescent="0.3">
      <c r="A17" s="9">
        <v>11</v>
      </c>
      <c r="B17" s="15"/>
      <c r="C17" s="18"/>
      <c r="D17" s="10" t="s">
        <v>81</v>
      </c>
      <c r="E17" s="10" t="s">
        <v>82</v>
      </c>
      <c r="F17" s="10" t="s">
        <v>82</v>
      </c>
      <c r="G17" s="10" t="s">
        <v>83</v>
      </c>
      <c r="H17" s="10">
        <v>77</v>
      </c>
      <c r="I17" s="12">
        <f t="shared" si="0"/>
        <v>1.2833333333333334</v>
      </c>
      <c r="J17" s="3">
        <f t="shared" si="1"/>
        <v>2</v>
      </c>
      <c r="K17" s="13">
        <v>44713</v>
      </c>
      <c r="L17" s="4" t="s">
        <v>162</v>
      </c>
      <c r="M17" s="15"/>
    </row>
    <row r="18" spans="1:13" s="8" customFormat="1" ht="72" customHeight="1" x14ac:dyDescent="0.3">
      <c r="A18" s="9">
        <v>12</v>
      </c>
      <c r="B18" s="15"/>
      <c r="C18" s="18"/>
      <c r="D18" s="10" t="s">
        <v>84</v>
      </c>
      <c r="E18" s="10" t="s">
        <v>85</v>
      </c>
      <c r="F18" s="10" t="s">
        <v>86</v>
      </c>
      <c r="G18" s="10" t="s">
        <v>87</v>
      </c>
      <c r="H18" s="19">
        <v>106220</v>
      </c>
      <c r="I18" s="12">
        <f t="shared" si="0"/>
        <v>1770.3333333333333</v>
      </c>
      <c r="J18" s="3">
        <f t="shared" si="1"/>
        <v>1771</v>
      </c>
      <c r="K18" s="13">
        <v>44713</v>
      </c>
      <c r="L18" s="4" t="s">
        <v>162</v>
      </c>
      <c r="M18" s="15"/>
    </row>
    <row r="19" spans="1:13" s="8" customFormat="1" ht="55.5" customHeight="1" x14ac:dyDescent="0.3">
      <c r="A19" s="9">
        <v>13</v>
      </c>
      <c r="B19" s="15"/>
      <c r="C19" s="18"/>
      <c r="D19" s="10" t="s">
        <v>16</v>
      </c>
      <c r="E19" s="10" t="s">
        <v>88</v>
      </c>
      <c r="F19" s="10" t="s">
        <v>88</v>
      </c>
      <c r="G19" s="10" t="s">
        <v>89</v>
      </c>
      <c r="H19" s="10">
        <v>600</v>
      </c>
      <c r="I19" s="12">
        <f t="shared" si="0"/>
        <v>10</v>
      </c>
      <c r="J19" s="3">
        <f t="shared" si="1"/>
        <v>10</v>
      </c>
      <c r="K19" s="13">
        <v>44713</v>
      </c>
      <c r="L19" s="4" t="s">
        <v>162</v>
      </c>
      <c r="M19" s="15"/>
    </row>
    <row r="20" spans="1:13" s="8" customFormat="1" ht="72" customHeight="1" x14ac:dyDescent="0.3">
      <c r="A20" s="9">
        <v>14</v>
      </c>
      <c r="B20" s="15"/>
      <c r="C20" s="18"/>
      <c r="D20" s="10" t="s">
        <v>90</v>
      </c>
      <c r="E20" s="10" t="s">
        <v>91</v>
      </c>
      <c r="F20" s="10" t="s">
        <v>91</v>
      </c>
      <c r="G20" s="10" t="s">
        <v>92</v>
      </c>
      <c r="H20" s="19">
        <v>138532</v>
      </c>
      <c r="I20" s="12">
        <f t="shared" si="0"/>
        <v>2308.8666666666668</v>
      </c>
      <c r="J20" s="3">
        <f t="shared" si="1"/>
        <v>2309</v>
      </c>
      <c r="K20" s="13">
        <v>44713</v>
      </c>
      <c r="L20" s="4" t="s">
        <v>162</v>
      </c>
      <c r="M20" s="15"/>
    </row>
    <row r="21" spans="1:13" s="8" customFormat="1" ht="72" customHeight="1" x14ac:dyDescent="0.3">
      <c r="A21" s="9">
        <v>15</v>
      </c>
      <c r="B21" s="15"/>
      <c r="C21" s="18"/>
      <c r="D21" s="10" t="s">
        <v>17</v>
      </c>
      <c r="E21" s="10" t="s">
        <v>93</v>
      </c>
      <c r="F21" s="10" t="s">
        <v>93</v>
      </c>
      <c r="G21" s="10" t="s">
        <v>94</v>
      </c>
      <c r="H21" s="19">
        <v>4930</v>
      </c>
      <c r="I21" s="12">
        <f t="shared" si="0"/>
        <v>82.166666666666671</v>
      </c>
      <c r="J21" s="3">
        <f t="shared" si="1"/>
        <v>83</v>
      </c>
      <c r="K21" s="13">
        <v>44713</v>
      </c>
      <c r="L21" s="4" t="s">
        <v>162</v>
      </c>
      <c r="M21" s="15"/>
    </row>
    <row r="22" spans="1:13" s="8" customFormat="1" ht="72" customHeight="1" x14ac:dyDescent="0.3">
      <c r="A22" s="9">
        <v>16</v>
      </c>
      <c r="B22" s="15"/>
      <c r="C22" s="18"/>
      <c r="D22" s="10" t="s">
        <v>95</v>
      </c>
      <c r="E22" s="10" t="s">
        <v>96</v>
      </c>
      <c r="F22" s="10" t="s">
        <v>96</v>
      </c>
      <c r="G22" s="10" t="s">
        <v>97</v>
      </c>
      <c r="H22" s="19">
        <v>2290</v>
      </c>
      <c r="I22" s="12">
        <f t="shared" si="0"/>
        <v>38.166666666666664</v>
      </c>
      <c r="J22" s="3">
        <f t="shared" si="1"/>
        <v>39</v>
      </c>
      <c r="K22" s="13">
        <v>44713</v>
      </c>
      <c r="L22" s="4" t="s">
        <v>162</v>
      </c>
      <c r="M22" s="15"/>
    </row>
    <row r="23" spans="1:13" s="8" customFormat="1" ht="72" customHeight="1" x14ac:dyDescent="0.3">
      <c r="A23" s="9">
        <v>17</v>
      </c>
      <c r="B23" s="15"/>
      <c r="C23" s="18"/>
      <c r="D23" s="10" t="s">
        <v>18</v>
      </c>
      <c r="E23" s="10" t="s">
        <v>98</v>
      </c>
      <c r="F23" s="10" t="s">
        <v>98</v>
      </c>
      <c r="G23" s="10" t="s">
        <v>99</v>
      </c>
      <c r="H23" s="19">
        <v>11860</v>
      </c>
      <c r="I23" s="12">
        <f t="shared" si="0"/>
        <v>197.66666666666666</v>
      </c>
      <c r="J23" s="3">
        <f t="shared" si="1"/>
        <v>198</v>
      </c>
      <c r="K23" s="13">
        <v>44713</v>
      </c>
      <c r="L23" s="4" t="s">
        <v>162</v>
      </c>
      <c r="M23" s="15"/>
    </row>
    <row r="24" spans="1:13" s="8" customFormat="1" ht="68.25" customHeight="1" x14ac:dyDescent="0.3">
      <c r="A24" s="9">
        <v>18</v>
      </c>
      <c r="B24" s="15"/>
      <c r="C24" s="18"/>
      <c r="D24" s="10" t="s">
        <v>19</v>
      </c>
      <c r="E24" s="10" t="s">
        <v>100</v>
      </c>
      <c r="F24" s="10" t="s">
        <v>100</v>
      </c>
      <c r="G24" s="10" t="s">
        <v>101</v>
      </c>
      <c r="H24" s="19">
        <v>3120</v>
      </c>
      <c r="I24" s="12">
        <f t="shared" si="0"/>
        <v>52</v>
      </c>
      <c r="J24" s="3">
        <f t="shared" si="1"/>
        <v>52</v>
      </c>
      <c r="K24" s="13">
        <v>44713</v>
      </c>
      <c r="L24" s="4" t="s">
        <v>162</v>
      </c>
      <c r="M24" s="15"/>
    </row>
    <row r="25" spans="1:13" s="8" customFormat="1" ht="79.5" customHeight="1" x14ac:dyDescent="0.3">
      <c r="A25" s="9">
        <v>19</v>
      </c>
      <c r="B25" s="15"/>
      <c r="C25" s="18"/>
      <c r="D25" s="10" t="s">
        <v>20</v>
      </c>
      <c r="E25" s="10" t="s">
        <v>102</v>
      </c>
      <c r="F25" s="10" t="s">
        <v>102</v>
      </c>
      <c r="G25" s="10" t="s">
        <v>21</v>
      </c>
      <c r="H25" s="19">
        <v>28970</v>
      </c>
      <c r="I25" s="12">
        <f t="shared" si="0"/>
        <v>482.83333333333331</v>
      </c>
      <c r="J25" s="3">
        <f t="shared" si="1"/>
        <v>483</v>
      </c>
      <c r="K25" s="13">
        <v>44713</v>
      </c>
      <c r="L25" s="4" t="s">
        <v>162</v>
      </c>
      <c r="M25" s="15"/>
    </row>
    <row r="26" spans="1:13" s="8" customFormat="1" ht="59.25" customHeight="1" x14ac:dyDescent="0.3">
      <c r="A26" s="9">
        <v>20</v>
      </c>
      <c r="B26" s="15"/>
      <c r="C26" s="18"/>
      <c r="D26" s="10" t="s">
        <v>103</v>
      </c>
      <c r="E26" s="10" t="s">
        <v>104</v>
      </c>
      <c r="F26" s="10" t="s">
        <v>104</v>
      </c>
      <c r="G26" s="10" t="s">
        <v>105</v>
      </c>
      <c r="H26" s="19">
        <v>8770</v>
      </c>
      <c r="I26" s="12">
        <f t="shared" si="0"/>
        <v>146.16666666666666</v>
      </c>
      <c r="J26" s="3">
        <f t="shared" si="1"/>
        <v>147</v>
      </c>
      <c r="K26" s="13">
        <v>44713</v>
      </c>
      <c r="L26" s="4" t="s">
        <v>162</v>
      </c>
      <c r="M26" s="15"/>
    </row>
    <row r="27" spans="1:13" s="8" customFormat="1" ht="87.75" customHeight="1" x14ac:dyDescent="0.3">
      <c r="A27" s="9">
        <v>21</v>
      </c>
      <c r="B27" s="15"/>
      <c r="C27" s="18"/>
      <c r="D27" s="10" t="s">
        <v>106</v>
      </c>
      <c r="E27" s="10" t="s">
        <v>107</v>
      </c>
      <c r="F27" s="10" t="s">
        <v>107</v>
      </c>
      <c r="G27" s="10" t="s">
        <v>108</v>
      </c>
      <c r="H27" s="19">
        <v>5920</v>
      </c>
      <c r="I27" s="12">
        <f t="shared" si="0"/>
        <v>98.666666666666671</v>
      </c>
      <c r="J27" s="3">
        <f t="shared" si="1"/>
        <v>99</v>
      </c>
      <c r="K27" s="13">
        <v>44713</v>
      </c>
      <c r="L27" s="4" t="s">
        <v>162</v>
      </c>
      <c r="M27" s="15"/>
    </row>
    <row r="28" spans="1:13" s="8" customFormat="1" ht="71.25" customHeight="1" x14ac:dyDescent="0.3">
      <c r="A28" s="15">
        <v>22</v>
      </c>
      <c r="B28" s="15"/>
      <c r="C28" s="18"/>
      <c r="D28" s="10" t="s">
        <v>22</v>
      </c>
      <c r="E28" s="10" t="s">
        <v>109</v>
      </c>
      <c r="F28" s="10" t="s">
        <v>109</v>
      </c>
      <c r="G28" s="10" t="s">
        <v>110</v>
      </c>
      <c r="H28" s="19">
        <v>22200</v>
      </c>
      <c r="I28" s="12">
        <f t="shared" si="0"/>
        <v>370</v>
      </c>
      <c r="J28" s="3">
        <f t="shared" si="1"/>
        <v>370</v>
      </c>
      <c r="K28" s="13">
        <v>44713</v>
      </c>
      <c r="L28" s="4" t="s">
        <v>162</v>
      </c>
      <c r="M28" s="15"/>
    </row>
    <row r="29" spans="1:13" s="8" customFormat="1" ht="68.25" customHeight="1" x14ac:dyDescent="0.3">
      <c r="A29" s="15">
        <v>23</v>
      </c>
      <c r="B29" s="15"/>
      <c r="C29" s="18"/>
      <c r="D29" s="10" t="s">
        <v>36</v>
      </c>
      <c r="E29" s="10" t="s">
        <v>111</v>
      </c>
      <c r="F29" s="10" t="s">
        <v>111</v>
      </c>
      <c r="G29" s="10" t="s">
        <v>112</v>
      </c>
      <c r="H29" s="10">
        <v>41</v>
      </c>
      <c r="I29" s="12">
        <f t="shared" si="0"/>
        <v>0.68333333333333335</v>
      </c>
      <c r="J29" s="3">
        <f t="shared" si="1"/>
        <v>1</v>
      </c>
      <c r="K29" s="13">
        <v>44713</v>
      </c>
      <c r="L29" s="4" t="s">
        <v>162</v>
      </c>
      <c r="M29" s="15"/>
    </row>
    <row r="30" spans="1:13" s="8" customFormat="1" ht="71.25" customHeight="1" x14ac:dyDescent="0.3">
      <c r="A30" s="15">
        <v>24</v>
      </c>
      <c r="B30" s="15"/>
      <c r="C30" s="18"/>
      <c r="D30" s="10" t="s">
        <v>113</v>
      </c>
      <c r="E30" s="10" t="s">
        <v>114</v>
      </c>
      <c r="F30" s="10" t="s">
        <v>114</v>
      </c>
      <c r="G30" s="10" t="s">
        <v>115</v>
      </c>
      <c r="H30" s="19">
        <v>9200</v>
      </c>
      <c r="I30" s="12">
        <f t="shared" si="0"/>
        <v>153.33333333333334</v>
      </c>
      <c r="J30" s="3">
        <f t="shared" si="1"/>
        <v>154</v>
      </c>
      <c r="K30" s="13">
        <v>44713</v>
      </c>
      <c r="L30" s="4" t="s">
        <v>162</v>
      </c>
      <c r="M30" s="15"/>
    </row>
    <row r="31" spans="1:13" s="8" customFormat="1" ht="69.75" customHeight="1" x14ac:dyDescent="0.3">
      <c r="A31" s="15">
        <v>25</v>
      </c>
      <c r="B31" s="15"/>
      <c r="C31" s="18"/>
      <c r="D31" s="10" t="s">
        <v>37</v>
      </c>
      <c r="E31" s="10" t="s">
        <v>116</v>
      </c>
      <c r="F31" s="10" t="s">
        <v>116</v>
      </c>
      <c r="G31" s="10" t="s">
        <v>117</v>
      </c>
      <c r="H31" s="19">
        <v>58050</v>
      </c>
      <c r="I31" s="12">
        <f t="shared" si="0"/>
        <v>967.5</v>
      </c>
      <c r="J31" s="3">
        <f t="shared" si="1"/>
        <v>968</v>
      </c>
      <c r="K31" s="13">
        <v>44713</v>
      </c>
      <c r="L31" s="4" t="s">
        <v>162</v>
      </c>
      <c r="M31" s="15"/>
    </row>
    <row r="32" spans="1:13" s="8" customFormat="1" ht="71.25" customHeight="1" x14ac:dyDescent="0.3">
      <c r="A32" s="15">
        <v>26</v>
      </c>
      <c r="B32" s="15"/>
      <c r="C32" s="18"/>
      <c r="D32" s="10" t="s">
        <v>38</v>
      </c>
      <c r="E32" s="10" t="s">
        <v>118</v>
      </c>
      <c r="F32" s="10" t="s">
        <v>39</v>
      </c>
      <c r="G32" s="10" t="s">
        <v>40</v>
      </c>
      <c r="H32" s="10">
        <v>730</v>
      </c>
      <c r="I32" s="12">
        <f t="shared" si="0"/>
        <v>12.166666666666666</v>
      </c>
      <c r="J32" s="3">
        <f t="shared" si="1"/>
        <v>13</v>
      </c>
      <c r="K32" s="13">
        <v>44713</v>
      </c>
      <c r="L32" s="4" t="s">
        <v>162</v>
      </c>
      <c r="M32" s="15"/>
    </row>
    <row r="33" spans="1:13" s="8" customFormat="1" ht="86.25" customHeight="1" x14ac:dyDescent="0.3">
      <c r="A33" s="15">
        <v>27</v>
      </c>
      <c r="B33" s="15"/>
      <c r="C33" s="18"/>
      <c r="D33" s="10" t="s">
        <v>119</v>
      </c>
      <c r="E33" s="10" t="s">
        <v>120</v>
      </c>
      <c r="F33" s="10" t="s">
        <v>120</v>
      </c>
      <c r="G33" s="10" t="s">
        <v>121</v>
      </c>
      <c r="H33" s="19">
        <v>13530</v>
      </c>
      <c r="I33" s="12">
        <f t="shared" si="0"/>
        <v>225.5</v>
      </c>
      <c r="J33" s="3">
        <f t="shared" si="1"/>
        <v>226</v>
      </c>
      <c r="K33" s="13">
        <v>44713</v>
      </c>
      <c r="L33" s="4" t="s">
        <v>162</v>
      </c>
      <c r="M33" s="15"/>
    </row>
    <row r="34" spans="1:13" s="8" customFormat="1" ht="45" customHeight="1" x14ac:dyDescent="0.3">
      <c r="A34" s="15">
        <v>28</v>
      </c>
      <c r="B34" s="15"/>
      <c r="C34" s="18"/>
      <c r="D34" s="10" t="s">
        <v>41</v>
      </c>
      <c r="E34" s="10" t="s">
        <v>42</v>
      </c>
      <c r="F34" s="10" t="s">
        <v>42</v>
      </c>
      <c r="G34" s="10" t="s">
        <v>43</v>
      </c>
      <c r="H34" s="19">
        <v>3550</v>
      </c>
      <c r="I34" s="12">
        <f t="shared" si="0"/>
        <v>59.166666666666664</v>
      </c>
      <c r="J34" s="3">
        <f t="shared" si="1"/>
        <v>60</v>
      </c>
      <c r="K34" s="13">
        <v>44713</v>
      </c>
      <c r="L34" s="4" t="s">
        <v>162</v>
      </c>
      <c r="M34" s="15"/>
    </row>
    <row r="35" spans="1:13" s="8" customFormat="1" ht="71.25" customHeight="1" x14ac:dyDescent="0.3">
      <c r="A35" s="15">
        <v>29</v>
      </c>
      <c r="B35" s="15"/>
      <c r="C35" s="18"/>
      <c r="D35" s="10" t="s">
        <v>44</v>
      </c>
      <c r="E35" s="10" t="s">
        <v>122</v>
      </c>
      <c r="F35" s="10" t="s">
        <v>122</v>
      </c>
      <c r="G35" s="10" t="s">
        <v>123</v>
      </c>
      <c r="H35" s="19">
        <v>40000</v>
      </c>
      <c r="I35" s="12">
        <f t="shared" si="0"/>
        <v>666.66666666666663</v>
      </c>
      <c r="J35" s="3">
        <f t="shared" si="1"/>
        <v>667</v>
      </c>
      <c r="K35" s="13">
        <v>44713</v>
      </c>
      <c r="L35" s="4" t="s">
        <v>162</v>
      </c>
      <c r="M35" s="15"/>
    </row>
    <row r="36" spans="1:13" s="8" customFormat="1" ht="71.25" customHeight="1" x14ac:dyDescent="0.3">
      <c r="A36" s="15">
        <v>30</v>
      </c>
      <c r="B36" s="15"/>
      <c r="C36" s="18"/>
      <c r="D36" s="10" t="s">
        <v>124</v>
      </c>
      <c r="E36" s="10" t="s">
        <v>125</v>
      </c>
      <c r="F36" s="10" t="s">
        <v>125</v>
      </c>
      <c r="G36" s="10" t="s">
        <v>126</v>
      </c>
      <c r="H36" s="19">
        <v>13510</v>
      </c>
      <c r="I36" s="12">
        <f t="shared" si="0"/>
        <v>225.16666666666666</v>
      </c>
      <c r="J36" s="3">
        <f t="shared" si="1"/>
        <v>226</v>
      </c>
      <c r="K36" s="13">
        <v>44713</v>
      </c>
      <c r="L36" s="4" t="s">
        <v>162</v>
      </c>
      <c r="M36" s="15"/>
    </row>
    <row r="37" spans="1:13" s="8" customFormat="1" ht="71.25" customHeight="1" x14ac:dyDescent="0.3">
      <c r="A37" s="15">
        <v>31</v>
      </c>
      <c r="B37" s="15"/>
      <c r="C37" s="18"/>
      <c r="D37" s="10" t="s">
        <v>45</v>
      </c>
      <c r="E37" s="10" t="s">
        <v>46</v>
      </c>
      <c r="F37" s="10" t="s">
        <v>46</v>
      </c>
      <c r="G37" s="10" t="s">
        <v>47</v>
      </c>
      <c r="H37" s="19">
        <v>23950</v>
      </c>
      <c r="I37" s="12">
        <f t="shared" si="0"/>
        <v>399.16666666666669</v>
      </c>
      <c r="J37" s="3">
        <f t="shared" si="1"/>
        <v>400</v>
      </c>
      <c r="K37" s="13">
        <v>44713</v>
      </c>
      <c r="L37" s="4" t="s">
        <v>162</v>
      </c>
      <c r="M37" s="15"/>
    </row>
    <row r="38" spans="1:13" s="8" customFormat="1" ht="71.25" customHeight="1" x14ac:dyDescent="0.3">
      <c r="A38" s="15">
        <v>32</v>
      </c>
      <c r="B38" s="15"/>
      <c r="C38" s="18"/>
      <c r="D38" s="10" t="s">
        <v>127</v>
      </c>
      <c r="E38" s="10" t="s">
        <v>128</v>
      </c>
      <c r="F38" s="10" t="s">
        <v>128</v>
      </c>
      <c r="G38" s="10" t="s">
        <v>129</v>
      </c>
      <c r="H38" s="19">
        <v>4710</v>
      </c>
      <c r="I38" s="12">
        <f t="shared" si="0"/>
        <v>78.5</v>
      </c>
      <c r="J38" s="3">
        <f t="shared" si="1"/>
        <v>79</v>
      </c>
      <c r="K38" s="13">
        <v>44713</v>
      </c>
      <c r="L38" s="4" t="s">
        <v>162</v>
      </c>
      <c r="M38" s="15"/>
    </row>
    <row r="39" spans="1:13" s="8" customFormat="1" ht="71.25" customHeight="1" x14ac:dyDescent="0.3">
      <c r="A39" s="15">
        <v>33</v>
      </c>
      <c r="B39" s="15"/>
      <c r="C39" s="18"/>
      <c r="D39" s="10" t="s">
        <v>130</v>
      </c>
      <c r="E39" s="10" t="s">
        <v>131</v>
      </c>
      <c r="F39" s="10" t="s">
        <v>132</v>
      </c>
      <c r="G39" s="10" t="s">
        <v>133</v>
      </c>
      <c r="H39" s="19">
        <v>6230</v>
      </c>
      <c r="I39" s="12">
        <f t="shared" si="0"/>
        <v>103.83333333333333</v>
      </c>
      <c r="J39" s="3">
        <f t="shared" si="1"/>
        <v>104</v>
      </c>
      <c r="K39" s="13">
        <v>44713</v>
      </c>
      <c r="L39" s="4" t="s">
        <v>162</v>
      </c>
      <c r="M39" s="15"/>
    </row>
    <row r="40" spans="1:13" s="8" customFormat="1" ht="71.25" customHeight="1" x14ac:dyDescent="0.3">
      <c r="A40" s="15">
        <v>34</v>
      </c>
      <c r="B40" s="15"/>
      <c r="C40" s="18"/>
      <c r="D40" s="10" t="s">
        <v>23</v>
      </c>
      <c r="E40" s="10" t="s">
        <v>134</v>
      </c>
      <c r="F40" s="10" t="s">
        <v>24</v>
      </c>
      <c r="G40" s="10" t="s">
        <v>25</v>
      </c>
      <c r="H40" s="19">
        <v>21150</v>
      </c>
      <c r="I40" s="12">
        <f t="shared" si="0"/>
        <v>352.5</v>
      </c>
      <c r="J40" s="3">
        <f t="shared" si="1"/>
        <v>353</v>
      </c>
      <c r="K40" s="13">
        <v>44713</v>
      </c>
      <c r="L40" s="4" t="s">
        <v>162</v>
      </c>
      <c r="M40" s="15"/>
    </row>
    <row r="41" spans="1:13" s="8" customFormat="1" ht="71.25" customHeight="1" x14ac:dyDescent="0.3">
      <c r="A41" s="15">
        <v>35</v>
      </c>
      <c r="B41" s="15"/>
      <c r="C41" s="18"/>
      <c r="D41" s="10" t="s">
        <v>26</v>
      </c>
      <c r="E41" s="10" t="s">
        <v>135</v>
      </c>
      <c r="F41" s="10" t="s">
        <v>135</v>
      </c>
      <c r="G41" s="10" t="s">
        <v>136</v>
      </c>
      <c r="H41" s="19">
        <v>19820</v>
      </c>
      <c r="I41" s="12">
        <f t="shared" si="0"/>
        <v>330.33333333333331</v>
      </c>
      <c r="J41" s="3">
        <f t="shared" si="1"/>
        <v>331</v>
      </c>
      <c r="K41" s="13">
        <v>44713</v>
      </c>
      <c r="L41" s="4" t="s">
        <v>162</v>
      </c>
      <c r="M41" s="15"/>
    </row>
    <row r="42" spans="1:13" s="8" customFormat="1" ht="71.25" customHeight="1" x14ac:dyDescent="0.3">
      <c r="A42" s="15">
        <v>36</v>
      </c>
      <c r="B42" s="15"/>
      <c r="C42" s="18"/>
      <c r="D42" s="10" t="s">
        <v>137</v>
      </c>
      <c r="E42" s="10" t="s">
        <v>138</v>
      </c>
      <c r="F42" s="10" t="s">
        <v>138</v>
      </c>
      <c r="G42" s="10" t="s">
        <v>139</v>
      </c>
      <c r="H42" s="19">
        <v>67890</v>
      </c>
      <c r="I42" s="12">
        <f t="shared" si="0"/>
        <v>1131.5</v>
      </c>
      <c r="J42" s="3">
        <f t="shared" si="1"/>
        <v>1132</v>
      </c>
      <c r="K42" s="13">
        <v>44713</v>
      </c>
      <c r="L42" s="4" t="s">
        <v>162</v>
      </c>
      <c r="M42" s="15"/>
    </row>
    <row r="43" spans="1:13" s="8" customFormat="1" ht="71.25" customHeight="1" x14ac:dyDescent="0.3">
      <c r="A43" s="15">
        <v>37</v>
      </c>
      <c r="B43" s="15"/>
      <c r="C43" s="18"/>
      <c r="D43" s="10" t="s">
        <v>48</v>
      </c>
      <c r="E43" s="10" t="s">
        <v>140</v>
      </c>
      <c r="F43" s="10" t="s">
        <v>140</v>
      </c>
      <c r="G43" s="10" t="s">
        <v>141</v>
      </c>
      <c r="H43" s="19">
        <v>21060</v>
      </c>
      <c r="I43" s="12">
        <f t="shared" si="0"/>
        <v>351</v>
      </c>
      <c r="J43" s="3">
        <f t="shared" si="1"/>
        <v>351</v>
      </c>
      <c r="K43" s="13">
        <v>44713</v>
      </c>
      <c r="L43" s="4" t="s">
        <v>162</v>
      </c>
      <c r="M43" s="15"/>
    </row>
    <row r="44" spans="1:13" s="8" customFormat="1" ht="71.25" customHeight="1" x14ac:dyDescent="0.3">
      <c r="A44" s="15">
        <v>38</v>
      </c>
      <c r="B44" s="15"/>
      <c r="C44" s="18"/>
      <c r="D44" s="10" t="s">
        <v>142</v>
      </c>
      <c r="E44" s="10" t="s">
        <v>143</v>
      </c>
      <c r="F44" s="10" t="s">
        <v>111</v>
      </c>
      <c r="G44" s="10" t="s">
        <v>144</v>
      </c>
      <c r="H44" s="19">
        <v>3940</v>
      </c>
      <c r="I44" s="12">
        <f t="shared" si="0"/>
        <v>65.666666666666671</v>
      </c>
      <c r="J44" s="3">
        <f t="shared" si="1"/>
        <v>66</v>
      </c>
      <c r="K44" s="13">
        <v>44713</v>
      </c>
      <c r="L44" s="4" t="s">
        <v>162</v>
      </c>
      <c r="M44" s="15"/>
    </row>
    <row r="45" spans="1:13" s="8" customFormat="1" ht="71.25" customHeight="1" x14ac:dyDescent="0.3">
      <c r="A45" s="15">
        <v>39</v>
      </c>
      <c r="B45" s="15"/>
      <c r="C45" s="18"/>
      <c r="D45" s="10" t="s">
        <v>49</v>
      </c>
      <c r="E45" s="10" t="s">
        <v>145</v>
      </c>
      <c r="F45" s="10" t="s">
        <v>50</v>
      </c>
      <c r="G45" s="10" t="s">
        <v>51</v>
      </c>
      <c r="H45" s="19">
        <v>6840</v>
      </c>
      <c r="I45" s="12">
        <f t="shared" si="0"/>
        <v>114</v>
      </c>
      <c r="J45" s="3">
        <f t="shared" si="1"/>
        <v>114</v>
      </c>
      <c r="K45" s="13">
        <v>44713</v>
      </c>
      <c r="L45" s="4" t="s">
        <v>162</v>
      </c>
      <c r="M45" s="15"/>
    </row>
    <row r="46" spans="1:13" s="8" customFormat="1" ht="83.25" customHeight="1" x14ac:dyDescent="0.3">
      <c r="A46" s="15">
        <v>40</v>
      </c>
      <c r="B46" s="15"/>
      <c r="C46" s="18"/>
      <c r="D46" s="10" t="s">
        <v>146</v>
      </c>
      <c r="E46" s="10" t="s">
        <v>147</v>
      </c>
      <c r="F46" s="10" t="s">
        <v>147</v>
      </c>
      <c r="G46" s="10" t="s">
        <v>148</v>
      </c>
      <c r="H46" s="19">
        <v>14170</v>
      </c>
      <c r="I46" s="12">
        <f t="shared" si="0"/>
        <v>236.16666666666666</v>
      </c>
      <c r="J46" s="3">
        <f t="shared" si="1"/>
        <v>237</v>
      </c>
      <c r="K46" s="13">
        <v>44713</v>
      </c>
      <c r="L46" s="4" t="s">
        <v>162</v>
      </c>
      <c r="M46" s="15"/>
    </row>
    <row r="47" spans="1:13" s="8" customFormat="1" ht="71.25" customHeight="1" x14ac:dyDescent="0.3">
      <c r="A47" s="15">
        <v>41</v>
      </c>
      <c r="B47" s="15"/>
      <c r="C47" s="18"/>
      <c r="D47" s="10" t="s">
        <v>27</v>
      </c>
      <c r="E47" s="10" t="s">
        <v>149</v>
      </c>
      <c r="F47" s="10" t="s">
        <v>149</v>
      </c>
      <c r="G47" s="10" t="s">
        <v>150</v>
      </c>
      <c r="H47" s="19">
        <v>11930</v>
      </c>
      <c r="I47" s="12">
        <f t="shared" si="0"/>
        <v>198.83333333333334</v>
      </c>
      <c r="J47" s="3">
        <f t="shared" si="1"/>
        <v>199</v>
      </c>
      <c r="K47" s="13">
        <v>44713</v>
      </c>
      <c r="L47" s="4" t="s">
        <v>162</v>
      </c>
      <c r="M47" s="15"/>
    </row>
    <row r="48" spans="1:13" s="8" customFormat="1" ht="71.25" customHeight="1" x14ac:dyDescent="0.3">
      <c r="A48" s="15">
        <v>42</v>
      </c>
      <c r="B48" s="15"/>
      <c r="C48" s="18"/>
      <c r="D48" s="10" t="s">
        <v>151</v>
      </c>
      <c r="E48" s="10" t="s">
        <v>152</v>
      </c>
      <c r="F48" s="10" t="s">
        <v>152</v>
      </c>
      <c r="G48" s="10" t="s">
        <v>153</v>
      </c>
      <c r="H48" s="19">
        <v>115910</v>
      </c>
      <c r="I48" s="12">
        <f t="shared" si="0"/>
        <v>1931.8333333333333</v>
      </c>
      <c r="J48" s="3">
        <f t="shared" si="1"/>
        <v>1932</v>
      </c>
      <c r="K48" s="13">
        <v>44713</v>
      </c>
      <c r="L48" s="4" t="s">
        <v>162</v>
      </c>
      <c r="M48" s="15"/>
    </row>
    <row r="49" spans="1:13" s="8" customFormat="1" ht="71.25" customHeight="1" x14ac:dyDescent="0.3">
      <c r="A49" s="15"/>
      <c r="B49" s="15"/>
      <c r="C49" s="18"/>
      <c r="D49" s="10" t="s">
        <v>154</v>
      </c>
      <c r="E49" s="10" t="s">
        <v>155</v>
      </c>
      <c r="F49" s="10" t="s">
        <v>155</v>
      </c>
      <c r="G49" s="10" t="s">
        <v>156</v>
      </c>
      <c r="H49" s="19">
        <v>111050</v>
      </c>
      <c r="I49" s="12"/>
      <c r="J49" s="3"/>
      <c r="K49" s="13">
        <v>44713</v>
      </c>
      <c r="L49" s="4" t="s">
        <v>162</v>
      </c>
      <c r="M49" s="15"/>
    </row>
    <row r="50" spans="1:13" s="8" customFormat="1" ht="71.25" customHeight="1" x14ac:dyDescent="0.3">
      <c r="A50" s="15">
        <v>43</v>
      </c>
      <c r="B50" s="15"/>
      <c r="C50" s="18"/>
      <c r="D50" s="10" t="s">
        <v>52</v>
      </c>
      <c r="E50" s="10" t="s">
        <v>157</v>
      </c>
      <c r="F50" s="10" t="s">
        <v>157</v>
      </c>
      <c r="G50" s="10" t="s">
        <v>158</v>
      </c>
      <c r="H50" s="19">
        <v>20330</v>
      </c>
      <c r="I50" s="12">
        <f t="shared" si="0"/>
        <v>338.83333333333331</v>
      </c>
      <c r="J50" s="3">
        <f t="shared" si="1"/>
        <v>339</v>
      </c>
      <c r="K50" s="13">
        <v>44713</v>
      </c>
      <c r="L50" s="4" t="s">
        <v>162</v>
      </c>
      <c r="M50" s="15"/>
    </row>
    <row r="51" spans="1:13" s="8" customFormat="1" ht="13.2" x14ac:dyDescent="0.3">
      <c r="A51" s="29" t="s">
        <v>159</v>
      </c>
      <c r="B51" s="29"/>
      <c r="C51" s="29"/>
      <c r="D51" s="29"/>
      <c r="E51" s="29"/>
      <c r="F51" s="29"/>
      <c r="G51" s="29"/>
      <c r="H51" s="23">
        <f>SUM(H7:H50)</f>
        <v>1228030</v>
      </c>
      <c r="I51" s="15"/>
      <c r="J51" s="16">
        <f>SUM(J7:J50)</f>
        <v>18634</v>
      </c>
      <c r="K51" s="15"/>
      <c r="L51" s="15"/>
      <c r="M51" s="15"/>
    </row>
    <row r="52" spans="1:13" s="8" customFormat="1" ht="22.5" customHeight="1" x14ac:dyDescent="0.3">
      <c r="A52" s="26" t="s">
        <v>28</v>
      </c>
      <c r="B52" s="26"/>
      <c r="C52" s="26"/>
      <c r="D52" s="26"/>
      <c r="E52" s="26"/>
      <c r="F52" s="26"/>
      <c r="G52" s="26"/>
      <c r="H52" s="24">
        <f>SUM(H51)</f>
        <v>1228030</v>
      </c>
      <c r="I52" s="17"/>
      <c r="J52" s="24" t="e">
        <f>SUM(#REF!,#REF!,J51)</f>
        <v>#REF!</v>
      </c>
      <c r="K52" s="17"/>
      <c r="L52" s="17"/>
      <c r="M52" s="17"/>
    </row>
  </sheetData>
  <mergeCells count="7">
    <mergeCell ref="A52:G52"/>
    <mergeCell ref="B2:M2"/>
    <mergeCell ref="B3:M3"/>
    <mergeCell ref="B5:M5"/>
    <mergeCell ref="A51:G51"/>
    <mergeCell ref="B4:C4"/>
    <mergeCell ref="D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abSelected="1" zoomScale="80" zoomScaleNormal="80" workbookViewId="0"/>
  </sheetViews>
  <sheetFormatPr defaultRowHeight="10.199999999999999" x14ac:dyDescent="0.3"/>
  <cols>
    <col min="2" max="2" width="30.6640625" customWidth="1"/>
    <col min="3" max="3" width="17.33203125" customWidth="1"/>
    <col min="4" max="4" width="25.5546875" style="7" customWidth="1"/>
    <col min="5" max="6" width="37.88671875" customWidth="1"/>
    <col min="7" max="7" width="34.88671875" customWidth="1"/>
    <col min="8" max="8" width="15.109375" style="7" customWidth="1"/>
    <col min="9" max="10" width="11" hidden="1" customWidth="1"/>
    <col min="11" max="11" width="18.109375" customWidth="1"/>
    <col min="12" max="12" width="16.5546875" customWidth="1"/>
    <col min="13" max="13" width="22.5546875" customWidth="1"/>
  </cols>
  <sheetData>
    <row r="1" spans="1:13" ht="26.25" customHeight="1" x14ac:dyDescent="0.3">
      <c r="M1" s="5" t="s">
        <v>5</v>
      </c>
    </row>
    <row r="2" spans="1:13" ht="26.25" customHeight="1" x14ac:dyDescent="0.3">
      <c r="B2" s="27" t="s">
        <v>53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6.25" customHeight="1" x14ac:dyDescent="0.3">
      <c r="B3" s="27" t="s">
        <v>54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14.75" customHeight="1" x14ac:dyDescent="0.3">
      <c r="B4" s="27" t="s">
        <v>55</v>
      </c>
      <c r="C4" s="27"/>
      <c r="D4" s="27" t="s">
        <v>56</v>
      </c>
      <c r="E4" s="27"/>
      <c r="F4" s="22"/>
      <c r="G4" s="20"/>
      <c r="H4" s="21"/>
      <c r="I4" s="20"/>
      <c r="J4" s="20"/>
      <c r="K4" s="20"/>
      <c r="L4" s="20"/>
      <c r="M4" s="20"/>
    </row>
    <row r="5" spans="1:13" ht="26.25" customHeight="1" x14ac:dyDescent="0.3">
      <c r="B5" s="27" t="s">
        <v>12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8" customFormat="1" ht="72" customHeight="1" x14ac:dyDescent="0.3">
      <c r="A6" s="6" t="s">
        <v>13</v>
      </c>
      <c r="B6" s="6" t="s">
        <v>4</v>
      </c>
      <c r="C6" s="6" t="s">
        <v>6</v>
      </c>
      <c r="D6" s="6" t="s">
        <v>1</v>
      </c>
      <c r="E6" s="6" t="s">
        <v>2</v>
      </c>
      <c r="F6" s="6" t="s">
        <v>0</v>
      </c>
      <c r="G6" s="6" t="s">
        <v>3</v>
      </c>
      <c r="H6" s="6" t="s">
        <v>7</v>
      </c>
      <c r="I6" s="6" t="s">
        <v>8</v>
      </c>
      <c r="J6" s="6" t="s">
        <v>8</v>
      </c>
      <c r="K6" s="6" t="s">
        <v>9</v>
      </c>
      <c r="L6" s="6" t="s">
        <v>10</v>
      </c>
      <c r="M6" s="6" t="s">
        <v>11</v>
      </c>
    </row>
    <row r="7" spans="1:13" s="8" customFormat="1" ht="84.75" customHeight="1" x14ac:dyDescent="0.3">
      <c r="A7" s="9">
        <v>1</v>
      </c>
      <c r="B7" s="1" t="s">
        <v>57</v>
      </c>
      <c r="C7" s="1" t="s">
        <v>160</v>
      </c>
      <c r="D7" s="10" t="s">
        <v>59</v>
      </c>
      <c r="E7" s="10" t="s">
        <v>60</v>
      </c>
      <c r="F7" s="10" t="s">
        <v>60</v>
      </c>
      <c r="G7" s="10" t="s">
        <v>61</v>
      </c>
      <c r="H7" s="11">
        <v>130554</v>
      </c>
      <c r="I7" s="12">
        <f>H7/60</f>
        <v>2175.9</v>
      </c>
      <c r="J7" s="3">
        <f>ROUNDUP(I7,0)</f>
        <v>2176</v>
      </c>
      <c r="K7" s="13">
        <v>44744</v>
      </c>
      <c r="L7" s="4" t="s">
        <v>161</v>
      </c>
      <c r="M7" s="4"/>
    </row>
    <row r="8" spans="1:13" s="8" customFormat="1" ht="52.5" customHeight="1" x14ac:dyDescent="0.3">
      <c r="A8" s="9">
        <v>2</v>
      </c>
      <c r="B8" s="1"/>
      <c r="C8" s="2"/>
      <c r="D8" s="10" t="s">
        <v>62</v>
      </c>
      <c r="E8" s="10" t="s">
        <v>63</v>
      </c>
      <c r="F8" s="10" t="s">
        <v>63</v>
      </c>
      <c r="G8" s="10" t="s">
        <v>64</v>
      </c>
      <c r="H8" s="11">
        <v>8819</v>
      </c>
      <c r="I8" s="12">
        <f t="shared" ref="I8:I50" si="0">H8/60</f>
        <v>146.98333333333332</v>
      </c>
      <c r="J8" s="3">
        <f t="shared" ref="J8:J50" si="1">ROUNDUP(I8,0)</f>
        <v>147</v>
      </c>
      <c r="K8" s="13">
        <v>44744</v>
      </c>
      <c r="L8" s="4" t="s">
        <v>161</v>
      </c>
      <c r="M8" s="4"/>
    </row>
    <row r="9" spans="1:13" s="8" customFormat="1" ht="81.75" customHeight="1" x14ac:dyDescent="0.3">
      <c r="A9" s="9">
        <v>3</v>
      </c>
      <c r="B9" s="1"/>
      <c r="C9" s="2"/>
      <c r="D9" s="10" t="s">
        <v>14</v>
      </c>
      <c r="E9" s="10" t="s">
        <v>65</v>
      </c>
      <c r="F9" s="10" t="s">
        <v>65</v>
      </c>
      <c r="G9" s="10" t="s">
        <v>66</v>
      </c>
      <c r="H9" s="11">
        <v>11590</v>
      </c>
      <c r="I9" s="12">
        <f t="shared" si="0"/>
        <v>193.16666666666666</v>
      </c>
      <c r="J9" s="3">
        <f t="shared" si="1"/>
        <v>194</v>
      </c>
      <c r="K9" s="13">
        <v>44744</v>
      </c>
      <c r="L9" s="4" t="s">
        <v>161</v>
      </c>
      <c r="M9" s="4"/>
    </row>
    <row r="10" spans="1:13" s="8" customFormat="1" ht="76.5" customHeight="1" x14ac:dyDescent="0.3">
      <c r="A10" s="9">
        <v>4</v>
      </c>
      <c r="B10" s="15"/>
      <c r="C10" s="18"/>
      <c r="D10" s="10" t="s">
        <v>29</v>
      </c>
      <c r="E10" s="10" t="s">
        <v>67</v>
      </c>
      <c r="F10" s="10" t="s">
        <v>67</v>
      </c>
      <c r="G10" s="10" t="s">
        <v>68</v>
      </c>
      <c r="H10" s="11">
        <v>45352</v>
      </c>
      <c r="I10" s="12">
        <f t="shared" si="0"/>
        <v>755.86666666666667</v>
      </c>
      <c r="J10" s="3">
        <f t="shared" si="1"/>
        <v>756</v>
      </c>
      <c r="K10" s="13">
        <v>44744</v>
      </c>
      <c r="L10" s="4" t="s">
        <v>161</v>
      </c>
      <c r="M10" s="15"/>
    </row>
    <row r="11" spans="1:13" s="8" customFormat="1" ht="69.75" customHeight="1" x14ac:dyDescent="0.3">
      <c r="A11" s="9">
        <v>5</v>
      </c>
      <c r="B11" s="15"/>
      <c r="C11" s="18"/>
      <c r="D11" s="10" t="s">
        <v>69</v>
      </c>
      <c r="E11" s="10" t="s">
        <v>70</v>
      </c>
      <c r="F11" s="10" t="s">
        <v>70</v>
      </c>
      <c r="G11" s="10" t="s">
        <v>71</v>
      </c>
      <c r="H11" s="11">
        <v>65131</v>
      </c>
      <c r="I11" s="12">
        <f t="shared" si="0"/>
        <v>1085.5166666666667</v>
      </c>
      <c r="J11" s="3">
        <f t="shared" si="1"/>
        <v>1086</v>
      </c>
      <c r="K11" s="13">
        <v>44744</v>
      </c>
      <c r="L11" s="4" t="s">
        <v>161</v>
      </c>
      <c r="M11" s="15"/>
    </row>
    <row r="12" spans="1:13" s="8" customFormat="1" ht="69.75" customHeight="1" x14ac:dyDescent="0.3">
      <c r="A12" s="9">
        <v>6</v>
      </c>
      <c r="B12" s="15"/>
      <c r="C12" s="18"/>
      <c r="D12" s="10" t="s">
        <v>30</v>
      </c>
      <c r="E12" s="10" t="s">
        <v>72</v>
      </c>
      <c r="F12" s="10" t="s">
        <v>31</v>
      </c>
      <c r="G12" s="10" t="s">
        <v>32</v>
      </c>
      <c r="H12" s="11">
        <v>1804</v>
      </c>
      <c r="I12" s="12">
        <f t="shared" si="0"/>
        <v>30.066666666666666</v>
      </c>
      <c r="J12" s="3">
        <f t="shared" si="1"/>
        <v>31</v>
      </c>
      <c r="K12" s="13">
        <v>44744</v>
      </c>
      <c r="L12" s="4" t="s">
        <v>161</v>
      </c>
      <c r="M12" s="15"/>
    </row>
    <row r="13" spans="1:13" s="8" customFormat="1" ht="67.5" customHeight="1" x14ac:dyDescent="0.3">
      <c r="A13" s="9">
        <v>7</v>
      </c>
      <c r="B13" s="15"/>
      <c r="C13" s="18"/>
      <c r="D13" s="10" t="s">
        <v>33</v>
      </c>
      <c r="E13" s="10" t="s">
        <v>73</v>
      </c>
      <c r="F13" s="10" t="s">
        <v>73</v>
      </c>
      <c r="G13" s="10" t="s">
        <v>74</v>
      </c>
      <c r="H13" s="11">
        <v>18142</v>
      </c>
      <c r="I13" s="12">
        <f t="shared" si="0"/>
        <v>302.36666666666667</v>
      </c>
      <c r="J13" s="3">
        <f t="shared" si="1"/>
        <v>303</v>
      </c>
      <c r="K13" s="13">
        <v>44744</v>
      </c>
      <c r="L13" s="4" t="s">
        <v>161</v>
      </c>
      <c r="M13" s="15"/>
    </row>
    <row r="14" spans="1:13" s="8" customFormat="1" ht="66" customHeight="1" x14ac:dyDescent="0.3">
      <c r="A14" s="9">
        <v>8</v>
      </c>
      <c r="B14" s="15"/>
      <c r="C14" s="18"/>
      <c r="D14" s="10" t="s">
        <v>34</v>
      </c>
      <c r="E14" s="10" t="s">
        <v>75</v>
      </c>
      <c r="F14" s="10" t="s">
        <v>75</v>
      </c>
      <c r="G14" s="10" t="s">
        <v>76</v>
      </c>
      <c r="H14" s="11">
        <v>11901</v>
      </c>
      <c r="I14" s="12">
        <f t="shared" si="0"/>
        <v>198.35</v>
      </c>
      <c r="J14" s="3">
        <f t="shared" si="1"/>
        <v>199</v>
      </c>
      <c r="K14" s="13">
        <v>44744</v>
      </c>
      <c r="L14" s="4" t="s">
        <v>161</v>
      </c>
      <c r="M14" s="15"/>
    </row>
    <row r="15" spans="1:13" s="8" customFormat="1" ht="45" customHeight="1" x14ac:dyDescent="0.3">
      <c r="A15" s="9">
        <v>9</v>
      </c>
      <c r="B15" s="15"/>
      <c r="C15" s="18"/>
      <c r="D15" s="10" t="s">
        <v>15</v>
      </c>
      <c r="E15" s="10" t="s">
        <v>77</v>
      </c>
      <c r="F15" s="10" t="s">
        <v>77</v>
      </c>
      <c r="G15" s="10" t="s">
        <v>78</v>
      </c>
      <c r="H15" s="11">
        <v>6641</v>
      </c>
      <c r="I15" s="12">
        <f t="shared" si="0"/>
        <v>110.68333333333334</v>
      </c>
      <c r="J15" s="3">
        <f t="shared" si="1"/>
        <v>111</v>
      </c>
      <c r="K15" s="13">
        <v>44744</v>
      </c>
      <c r="L15" s="4" t="s">
        <v>161</v>
      </c>
      <c r="M15" s="15"/>
    </row>
    <row r="16" spans="1:13" s="8" customFormat="1" ht="71.25" customHeight="1" x14ac:dyDescent="0.3">
      <c r="A16" s="9">
        <v>10</v>
      </c>
      <c r="B16" s="15"/>
      <c r="C16" s="18"/>
      <c r="D16" s="10" t="s">
        <v>35</v>
      </c>
      <c r="E16" s="10" t="s">
        <v>79</v>
      </c>
      <c r="F16" s="10" t="s">
        <v>79</v>
      </c>
      <c r="G16" s="10" t="s">
        <v>80</v>
      </c>
      <c r="H16" s="11">
        <v>6987</v>
      </c>
      <c r="I16" s="12">
        <f t="shared" si="0"/>
        <v>116.45</v>
      </c>
      <c r="J16" s="3">
        <f t="shared" si="1"/>
        <v>117</v>
      </c>
      <c r="K16" s="13">
        <v>44744</v>
      </c>
      <c r="L16" s="4" t="s">
        <v>161</v>
      </c>
      <c r="M16" s="15"/>
    </row>
    <row r="17" spans="1:13" s="8" customFormat="1" ht="78.75" customHeight="1" x14ac:dyDescent="0.3">
      <c r="A17" s="9">
        <v>11</v>
      </c>
      <c r="B17" s="15"/>
      <c r="C17" s="18"/>
      <c r="D17" s="10" t="s">
        <v>81</v>
      </c>
      <c r="E17" s="10" t="s">
        <v>82</v>
      </c>
      <c r="F17" s="10" t="s">
        <v>82</v>
      </c>
      <c r="G17" s="10" t="s">
        <v>83</v>
      </c>
      <c r="H17" s="14">
        <v>0</v>
      </c>
      <c r="I17" s="12">
        <f t="shared" si="0"/>
        <v>0</v>
      </c>
      <c r="J17" s="3">
        <f t="shared" si="1"/>
        <v>0</v>
      </c>
      <c r="K17" s="13">
        <v>44744</v>
      </c>
      <c r="L17" s="4" t="s">
        <v>161</v>
      </c>
      <c r="M17" s="15"/>
    </row>
    <row r="18" spans="1:13" s="8" customFormat="1" ht="72" customHeight="1" x14ac:dyDescent="0.3">
      <c r="A18" s="9">
        <v>12</v>
      </c>
      <c r="B18" s="15"/>
      <c r="C18" s="18"/>
      <c r="D18" s="10" t="s">
        <v>84</v>
      </c>
      <c r="E18" s="10" t="s">
        <v>85</v>
      </c>
      <c r="F18" s="10" t="s">
        <v>86</v>
      </c>
      <c r="G18" s="10" t="s">
        <v>87</v>
      </c>
      <c r="H18" s="11">
        <v>106210</v>
      </c>
      <c r="I18" s="12">
        <f t="shared" si="0"/>
        <v>1770.1666666666667</v>
      </c>
      <c r="J18" s="3">
        <f t="shared" si="1"/>
        <v>1771</v>
      </c>
      <c r="K18" s="13">
        <v>44744</v>
      </c>
      <c r="L18" s="4" t="s">
        <v>161</v>
      </c>
      <c r="M18" s="15"/>
    </row>
    <row r="19" spans="1:13" s="8" customFormat="1" ht="55.5" customHeight="1" x14ac:dyDescent="0.3">
      <c r="A19" s="9">
        <v>13</v>
      </c>
      <c r="B19" s="15"/>
      <c r="C19" s="18"/>
      <c r="D19" s="10" t="s">
        <v>16</v>
      </c>
      <c r="E19" s="10" t="s">
        <v>88</v>
      </c>
      <c r="F19" s="10" t="s">
        <v>88</v>
      </c>
      <c r="G19" s="10" t="s">
        <v>89</v>
      </c>
      <c r="H19" s="14">
        <v>599</v>
      </c>
      <c r="I19" s="12">
        <f t="shared" si="0"/>
        <v>9.9833333333333325</v>
      </c>
      <c r="J19" s="3">
        <f t="shared" si="1"/>
        <v>10</v>
      </c>
      <c r="K19" s="13">
        <v>44744</v>
      </c>
      <c r="L19" s="4" t="s">
        <v>161</v>
      </c>
      <c r="M19" s="15"/>
    </row>
    <row r="20" spans="1:13" s="8" customFormat="1" ht="72" customHeight="1" x14ac:dyDescent="0.3">
      <c r="A20" s="9">
        <v>14</v>
      </c>
      <c r="B20" s="15"/>
      <c r="C20" s="18"/>
      <c r="D20" s="10" t="s">
        <v>90</v>
      </c>
      <c r="E20" s="10" t="s">
        <v>91</v>
      </c>
      <c r="F20" s="10" t="s">
        <v>91</v>
      </c>
      <c r="G20" s="10" t="s">
        <v>92</v>
      </c>
      <c r="H20" s="11">
        <v>138715</v>
      </c>
      <c r="I20" s="12">
        <f t="shared" si="0"/>
        <v>2311.9166666666665</v>
      </c>
      <c r="J20" s="3">
        <f t="shared" si="1"/>
        <v>2312</v>
      </c>
      <c r="K20" s="13">
        <v>44744</v>
      </c>
      <c r="L20" s="4" t="s">
        <v>161</v>
      </c>
      <c r="M20" s="15"/>
    </row>
    <row r="21" spans="1:13" s="8" customFormat="1" ht="72" customHeight="1" x14ac:dyDescent="0.3">
      <c r="A21" s="9">
        <v>15</v>
      </c>
      <c r="B21" s="15"/>
      <c r="C21" s="18"/>
      <c r="D21" s="10" t="s">
        <v>17</v>
      </c>
      <c r="E21" s="10" t="s">
        <v>93</v>
      </c>
      <c r="F21" s="10" t="s">
        <v>93</v>
      </c>
      <c r="G21" s="10" t="s">
        <v>94</v>
      </c>
      <c r="H21" s="11">
        <v>4939</v>
      </c>
      <c r="I21" s="12">
        <f t="shared" si="0"/>
        <v>82.316666666666663</v>
      </c>
      <c r="J21" s="3">
        <f t="shared" si="1"/>
        <v>83</v>
      </c>
      <c r="K21" s="13">
        <v>44744</v>
      </c>
      <c r="L21" s="4" t="s">
        <v>161</v>
      </c>
      <c r="M21" s="15"/>
    </row>
    <row r="22" spans="1:13" s="8" customFormat="1" ht="72" customHeight="1" x14ac:dyDescent="0.3">
      <c r="A22" s="9">
        <v>16</v>
      </c>
      <c r="B22" s="15"/>
      <c r="C22" s="18"/>
      <c r="D22" s="10" t="s">
        <v>95</v>
      </c>
      <c r="E22" s="10" t="s">
        <v>96</v>
      </c>
      <c r="F22" s="10" t="s">
        <v>96</v>
      </c>
      <c r="G22" s="10" t="s">
        <v>97</v>
      </c>
      <c r="H22" s="11">
        <v>2299</v>
      </c>
      <c r="I22" s="12">
        <f t="shared" si="0"/>
        <v>38.31666666666667</v>
      </c>
      <c r="J22" s="3">
        <f t="shared" si="1"/>
        <v>39</v>
      </c>
      <c r="K22" s="13">
        <v>44744</v>
      </c>
      <c r="L22" s="4" t="s">
        <v>161</v>
      </c>
      <c r="M22" s="15"/>
    </row>
    <row r="23" spans="1:13" s="8" customFormat="1" ht="72" customHeight="1" x14ac:dyDescent="0.3">
      <c r="A23" s="9">
        <v>17</v>
      </c>
      <c r="B23" s="15"/>
      <c r="C23" s="18"/>
      <c r="D23" s="10" t="s">
        <v>18</v>
      </c>
      <c r="E23" s="10" t="s">
        <v>98</v>
      </c>
      <c r="F23" s="10" t="s">
        <v>98</v>
      </c>
      <c r="G23" s="10" t="s">
        <v>99</v>
      </c>
      <c r="H23" s="11">
        <v>11856</v>
      </c>
      <c r="I23" s="12">
        <f t="shared" si="0"/>
        <v>197.6</v>
      </c>
      <c r="J23" s="3">
        <f t="shared" si="1"/>
        <v>198</v>
      </c>
      <c r="K23" s="13">
        <v>44744</v>
      </c>
      <c r="L23" s="4" t="s">
        <v>161</v>
      </c>
      <c r="M23" s="15"/>
    </row>
    <row r="24" spans="1:13" s="8" customFormat="1" ht="68.25" customHeight="1" x14ac:dyDescent="0.3">
      <c r="A24" s="9">
        <v>18</v>
      </c>
      <c r="B24" s="15"/>
      <c r="C24" s="18"/>
      <c r="D24" s="10" t="s">
        <v>19</v>
      </c>
      <c r="E24" s="10" t="s">
        <v>100</v>
      </c>
      <c r="F24" s="10" t="s">
        <v>100</v>
      </c>
      <c r="G24" s="10" t="s">
        <v>101</v>
      </c>
      <c r="H24" s="11">
        <v>3117</v>
      </c>
      <c r="I24" s="12">
        <f t="shared" si="0"/>
        <v>51.95</v>
      </c>
      <c r="J24" s="3">
        <f t="shared" si="1"/>
        <v>52</v>
      </c>
      <c r="K24" s="13">
        <v>44744</v>
      </c>
      <c r="L24" s="4" t="s">
        <v>161</v>
      </c>
      <c r="M24" s="15"/>
    </row>
    <row r="25" spans="1:13" s="8" customFormat="1" ht="79.5" customHeight="1" x14ac:dyDescent="0.3">
      <c r="A25" s="9">
        <v>19</v>
      </c>
      <c r="B25" s="15"/>
      <c r="C25" s="18"/>
      <c r="D25" s="10" t="s">
        <v>20</v>
      </c>
      <c r="E25" s="10" t="s">
        <v>102</v>
      </c>
      <c r="F25" s="10" t="s">
        <v>102</v>
      </c>
      <c r="G25" s="10" t="s">
        <v>21</v>
      </c>
      <c r="H25" s="11">
        <v>28961</v>
      </c>
      <c r="I25" s="12">
        <f t="shared" si="0"/>
        <v>482.68333333333334</v>
      </c>
      <c r="J25" s="3">
        <f t="shared" si="1"/>
        <v>483</v>
      </c>
      <c r="K25" s="13">
        <v>44744</v>
      </c>
      <c r="L25" s="4" t="s">
        <v>161</v>
      </c>
      <c r="M25" s="15"/>
    </row>
    <row r="26" spans="1:13" s="8" customFormat="1" ht="59.25" customHeight="1" x14ac:dyDescent="0.3">
      <c r="A26" s="9">
        <v>20</v>
      </c>
      <c r="B26" s="15"/>
      <c r="C26" s="18"/>
      <c r="D26" s="10" t="s">
        <v>103</v>
      </c>
      <c r="E26" s="10" t="s">
        <v>104</v>
      </c>
      <c r="F26" s="10" t="s">
        <v>104</v>
      </c>
      <c r="G26" s="10" t="s">
        <v>105</v>
      </c>
      <c r="H26" s="11">
        <v>8762</v>
      </c>
      <c r="I26" s="12">
        <f t="shared" si="0"/>
        <v>146.03333333333333</v>
      </c>
      <c r="J26" s="3">
        <f t="shared" si="1"/>
        <v>147</v>
      </c>
      <c r="K26" s="13">
        <v>44744</v>
      </c>
      <c r="L26" s="4" t="s">
        <v>161</v>
      </c>
      <c r="M26" s="15"/>
    </row>
    <row r="27" spans="1:13" s="8" customFormat="1" ht="87.75" customHeight="1" x14ac:dyDescent="0.3">
      <c r="A27" s="9">
        <v>21</v>
      </c>
      <c r="B27" s="15"/>
      <c r="C27" s="18"/>
      <c r="D27" s="10" t="s">
        <v>106</v>
      </c>
      <c r="E27" s="10" t="s">
        <v>107</v>
      </c>
      <c r="F27" s="10" t="s">
        <v>107</v>
      </c>
      <c r="G27" s="10" t="s">
        <v>108</v>
      </c>
      <c r="H27" s="11">
        <v>5927</v>
      </c>
      <c r="I27" s="12">
        <f t="shared" si="0"/>
        <v>98.783333333333331</v>
      </c>
      <c r="J27" s="3">
        <f t="shared" si="1"/>
        <v>99</v>
      </c>
      <c r="K27" s="13">
        <v>44744</v>
      </c>
      <c r="L27" s="4" t="s">
        <v>161</v>
      </c>
      <c r="M27" s="15"/>
    </row>
    <row r="28" spans="1:13" s="8" customFormat="1" ht="71.25" customHeight="1" x14ac:dyDescent="0.3">
      <c r="A28" s="15">
        <v>22</v>
      </c>
      <c r="B28" s="15"/>
      <c r="C28" s="18"/>
      <c r="D28" s="10" t="s">
        <v>22</v>
      </c>
      <c r="E28" s="10" t="s">
        <v>109</v>
      </c>
      <c r="F28" s="10" t="s">
        <v>109</v>
      </c>
      <c r="G28" s="10" t="s">
        <v>110</v>
      </c>
      <c r="H28" s="11">
        <v>22195</v>
      </c>
      <c r="I28" s="12">
        <f t="shared" si="0"/>
        <v>369.91666666666669</v>
      </c>
      <c r="J28" s="3">
        <f t="shared" si="1"/>
        <v>370</v>
      </c>
      <c r="K28" s="13">
        <v>44744</v>
      </c>
      <c r="L28" s="4" t="s">
        <v>161</v>
      </c>
      <c r="M28" s="15"/>
    </row>
    <row r="29" spans="1:13" s="8" customFormat="1" ht="68.25" customHeight="1" x14ac:dyDescent="0.3">
      <c r="A29" s="15">
        <v>23</v>
      </c>
      <c r="B29" s="15"/>
      <c r="C29" s="18"/>
      <c r="D29" s="10" t="s">
        <v>36</v>
      </c>
      <c r="E29" s="10" t="s">
        <v>111</v>
      </c>
      <c r="F29" s="10" t="s">
        <v>111</v>
      </c>
      <c r="G29" s="10" t="s">
        <v>112</v>
      </c>
      <c r="H29" s="14">
        <v>0</v>
      </c>
      <c r="I29" s="12">
        <f t="shared" si="0"/>
        <v>0</v>
      </c>
      <c r="J29" s="3">
        <f t="shared" si="1"/>
        <v>0</v>
      </c>
      <c r="K29" s="13">
        <v>44744</v>
      </c>
      <c r="L29" s="4" t="s">
        <v>161</v>
      </c>
      <c r="M29" s="15"/>
    </row>
    <row r="30" spans="1:13" s="8" customFormat="1" ht="71.25" customHeight="1" x14ac:dyDescent="0.3">
      <c r="A30" s="15">
        <v>24</v>
      </c>
      <c r="B30" s="15"/>
      <c r="C30" s="18"/>
      <c r="D30" s="10" t="s">
        <v>113</v>
      </c>
      <c r="E30" s="10" t="s">
        <v>114</v>
      </c>
      <c r="F30" s="10" t="s">
        <v>114</v>
      </c>
      <c r="G30" s="10" t="s">
        <v>115</v>
      </c>
      <c r="H30" s="11">
        <v>9196</v>
      </c>
      <c r="I30" s="12">
        <f t="shared" si="0"/>
        <v>153.26666666666668</v>
      </c>
      <c r="J30" s="3">
        <f t="shared" si="1"/>
        <v>154</v>
      </c>
      <c r="K30" s="13">
        <v>44744</v>
      </c>
      <c r="L30" s="4" t="s">
        <v>161</v>
      </c>
      <c r="M30" s="15"/>
    </row>
    <row r="31" spans="1:13" s="8" customFormat="1" ht="69.75" customHeight="1" x14ac:dyDescent="0.3">
      <c r="A31" s="15">
        <v>25</v>
      </c>
      <c r="B31" s="15"/>
      <c r="C31" s="18"/>
      <c r="D31" s="10" t="s">
        <v>37</v>
      </c>
      <c r="E31" s="10" t="s">
        <v>116</v>
      </c>
      <c r="F31" s="10" t="s">
        <v>116</v>
      </c>
      <c r="G31" s="10" t="s">
        <v>117</v>
      </c>
      <c r="H31" s="11">
        <v>58056</v>
      </c>
      <c r="I31" s="12">
        <f t="shared" si="0"/>
        <v>967.6</v>
      </c>
      <c r="J31" s="3">
        <f t="shared" si="1"/>
        <v>968</v>
      </c>
      <c r="K31" s="13">
        <v>44744</v>
      </c>
      <c r="L31" s="4" t="s">
        <v>161</v>
      </c>
      <c r="M31" s="15"/>
    </row>
    <row r="32" spans="1:13" s="8" customFormat="1" ht="71.25" customHeight="1" x14ac:dyDescent="0.3">
      <c r="A32" s="15">
        <v>26</v>
      </c>
      <c r="B32" s="15"/>
      <c r="C32" s="18"/>
      <c r="D32" s="10" t="s">
        <v>38</v>
      </c>
      <c r="E32" s="10" t="s">
        <v>118</v>
      </c>
      <c r="F32" s="10" t="s">
        <v>39</v>
      </c>
      <c r="G32" s="10" t="s">
        <v>40</v>
      </c>
      <c r="H32" s="14">
        <v>720</v>
      </c>
      <c r="I32" s="12">
        <f t="shared" si="0"/>
        <v>12</v>
      </c>
      <c r="J32" s="3">
        <f t="shared" si="1"/>
        <v>12</v>
      </c>
      <c r="K32" s="13">
        <v>44744</v>
      </c>
      <c r="L32" s="4" t="s">
        <v>161</v>
      </c>
      <c r="M32" s="15"/>
    </row>
    <row r="33" spans="1:13" s="8" customFormat="1" ht="86.25" customHeight="1" x14ac:dyDescent="0.3">
      <c r="A33" s="15">
        <v>27</v>
      </c>
      <c r="B33" s="15"/>
      <c r="C33" s="18"/>
      <c r="D33" s="10" t="s">
        <v>119</v>
      </c>
      <c r="E33" s="10" t="s">
        <v>120</v>
      </c>
      <c r="F33" s="10" t="s">
        <v>120</v>
      </c>
      <c r="G33" s="10" t="s">
        <v>121</v>
      </c>
      <c r="H33" s="11">
        <v>13525</v>
      </c>
      <c r="I33" s="12">
        <f t="shared" si="0"/>
        <v>225.41666666666666</v>
      </c>
      <c r="J33" s="3">
        <f t="shared" si="1"/>
        <v>226</v>
      </c>
      <c r="K33" s="13">
        <v>44744</v>
      </c>
      <c r="L33" s="4" t="s">
        <v>161</v>
      </c>
      <c r="M33" s="15"/>
    </row>
    <row r="34" spans="1:13" s="8" customFormat="1" ht="45" customHeight="1" x14ac:dyDescent="0.3">
      <c r="A34" s="15">
        <v>28</v>
      </c>
      <c r="B34" s="15"/>
      <c r="C34" s="18"/>
      <c r="D34" s="10" t="s">
        <v>41</v>
      </c>
      <c r="E34" s="10" t="s">
        <v>42</v>
      </c>
      <c r="F34" s="10" t="s">
        <v>42</v>
      </c>
      <c r="G34" s="10" t="s">
        <v>43</v>
      </c>
      <c r="H34" s="11">
        <v>3547</v>
      </c>
      <c r="I34" s="12">
        <f t="shared" si="0"/>
        <v>59.116666666666667</v>
      </c>
      <c r="J34" s="3">
        <f t="shared" si="1"/>
        <v>60</v>
      </c>
      <c r="K34" s="13">
        <v>44744</v>
      </c>
      <c r="L34" s="4" t="s">
        <v>161</v>
      </c>
      <c r="M34" s="15"/>
    </row>
    <row r="35" spans="1:13" s="8" customFormat="1" ht="71.25" customHeight="1" x14ac:dyDescent="0.3">
      <c r="A35" s="15">
        <v>29</v>
      </c>
      <c r="B35" s="15"/>
      <c r="C35" s="18"/>
      <c r="D35" s="10" t="s">
        <v>44</v>
      </c>
      <c r="E35" s="10" t="s">
        <v>122</v>
      </c>
      <c r="F35" s="10" t="s">
        <v>122</v>
      </c>
      <c r="G35" s="10" t="s">
        <v>123</v>
      </c>
      <c r="H35" s="11">
        <v>40000</v>
      </c>
      <c r="I35" s="12">
        <f t="shared" si="0"/>
        <v>666.66666666666663</v>
      </c>
      <c r="J35" s="3">
        <f t="shared" si="1"/>
        <v>667</v>
      </c>
      <c r="K35" s="13">
        <v>44744</v>
      </c>
      <c r="L35" s="4" t="s">
        <v>161</v>
      </c>
      <c r="M35" s="15"/>
    </row>
    <row r="36" spans="1:13" s="8" customFormat="1" ht="71.25" customHeight="1" x14ac:dyDescent="0.3">
      <c r="A36" s="15">
        <v>30</v>
      </c>
      <c r="B36" s="15"/>
      <c r="C36" s="18"/>
      <c r="D36" s="10" t="s">
        <v>124</v>
      </c>
      <c r="E36" s="10" t="s">
        <v>125</v>
      </c>
      <c r="F36" s="10" t="s">
        <v>125</v>
      </c>
      <c r="G36" s="10" t="s">
        <v>126</v>
      </c>
      <c r="H36" s="11">
        <v>13503</v>
      </c>
      <c r="I36" s="12">
        <f t="shared" si="0"/>
        <v>225.05</v>
      </c>
      <c r="J36" s="3">
        <f t="shared" si="1"/>
        <v>226</v>
      </c>
      <c r="K36" s="13">
        <v>44744</v>
      </c>
      <c r="L36" s="4" t="s">
        <v>161</v>
      </c>
      <c r="M36" s="15"/>
    </row>
    <row r="37" spans="1:13" s="8" customFormat="1" ht="71.25" customHeight="1" x14ac:dyDescent="0.3">
      <c r="A37" s="15">
        <v>31</v>
      </c>
      <c r="B37" s="15"/>
      <c r="C37" s="18"/>
      <c r="D37" s="10" t="s">
        <v>45</v>
      </c>
      <c r="E37" s="10" t="s">
        <v>46</v>
      </c>
      <c r="F37" s="10" t="s">
        <v>46</v>
      </c>
      <c r="G37" s="10" t="s">
        <v>47</v>
      </c>
      <c r="H37" s="11">
        <v>23947</v>
      </c>
      <c r="I37" s="12">
        <f t="shared" si="0"/>
        <v>399.11666666666667</v>
      </c>
      <c r="J37" s="3">
        <f t="shared" si="1"/>
        <v>400</v>
      </c>
      <c r="K37" s="13">
        <v>44744</v>
      </c>
      <c r="L37" s="4" t="s">
        <v>161</v>
      </c>
      <c r="M37" s="15"/>
    </row>
    <row r="38" spans="1:13" s="8" customFormat="1" ht="71.25" customHeight="1" x14ac:dyDescent="0.3">
      <c r="A38" s="15">
        <v>32</v>
      </c>
      <c r="B38" s="15"/>
      <c r="C38" s="18"/>
      <c r="D38" s="10" t="s">
        <v>127</v>
      </c>
      <c r="E38" s="10" t="s">
        <v>128</v>
      </c>
      <c r="F38" s="10" t="s">
        <v>128</v>
      </c>
      <c r="G38" s="10" t="s">
        <v>129</v>
      </c>
      <c r="H38" s="11">
        <v>4718</v>
      </c>
      <c r="I38" s="12">
        <f t="shared" si="0"/>
        <v>78.63333333333334</v>
      </c>
      <c r="J38" s="3">
        <f t="shared" si="1"/>
        <v>79</v>
      </c>
      <c r="K38" s="13">
        <v>44744</v>
      </c>
      <c r="L38" s="4" t="s">
        <v>161</v>
      </c>
      <c r="M38" s="15"/>
    </row>
    <row r="39" spans="1:13" s="8" customFormat="1" ht="71.25" customHeight="1" x14ac:dyDescent="0.3">
      <c r="A39" s="15">
        <v>33</v>
      </c>
      <c r="B39" s="15"/>
      <c r="C39" s="18"/>
      <c r="D39" s="10" t="s">
        <v>130</v>
      </c>
      <c r="E39" s="10" t="s">
        <v>131</v>
      </c>
      <c r="F39" s="10" t="s">
        <v>132</v>
      </c>
      <c r="G39" s="10" t="s">
        <v>133</v>
      </c>
      <c r="H39" s="11">
        <v>6239</v>
      </c>
      <c r="I39" s="12">
        <f t="shared" si="0"/>
        <v>103.98333333333333</v>
      </c>
      <c r="J39" s="3">
        <f t="shared" si="1"/>
        <v>104</v>
      </c>
      <c r="K39" s="13">
        <v>44744</v>
      </c>
      <c r="L39" s="4" t="s">
        <v>161</v>
      </c>
      <c r="M39" s="15"/>
    </row>
    <row r="40" spans="1:13" s="8" customFormat="1" ht="71.25" customHeight="1" x14ac:dyDescent="0.3">
      <c r="A40" s="15">
        <v>34</v>
      </c>
      <c r="B40" s="15"/>
      <c r="C40" s="18"/>
      <c r="D40" s="10" t="s">
        <v>23</v>
      </c>
      <c r="E40" s="10" t="s">
        <v>134</v>
      </c>
      <c r="F40" s="10" t="s">
        <v>24</v>
      </c>
      <c r="G40" s="10" t="s">
        <v>25</v>
      </c>
      <c r="H40" s="11">
        <v>21145</v>
      </c>
      <c r="I40" s="12">
        <f t="shared" si="0"/>
        <v>352.41666666666669</v>
      </c>
      <c r="J40" s="3">
        <f t="shared" si="1"/>
        <v>353</v>
      </c>
      <c r="K40" s="13">
        <v>44744</v>
      </c>
      <c r="L40" s="4" t="s">
        <v>161</v>
      </c>
      <c r="M40" s="15"/>
    </row>
    <row r="41" spans="1:13" s="8" customFormat="1" ht="71.25" customHeight="1" x14ac:dyDescent="0.3">
      <c r="A41" s="15">
        <v>35</v>
      </c>
      <c r="B41" s="15"/>
      <c r="C41" s="18"/>
      <c r="D41" s="10" t="s">
        <v>26</v>
      </c>
      <c r="E41" s="10" t="s">
        <v>135</v>
      </c>
      <c r="F41" s="10" t="s">
        <v>135</v>
      </c>
      <c r="G41" s="10" t="s">
        <v>136</v>
      </c>
      <c r="H41" s="11">
        <v>19823</v>
      </c>
      <c r="I41" s="12">
        <f t="shared" si="0"/>
        <v>330.38333333333333</v>
      </c>
      <c r="J41" s="3">
        <f t="shared" si="1"/>
        <v>331</v>
      </c>
      <c r="K41" s="13">
        <v>44744</v>
      </c>
      <c r="L41" s="4" t="s">
        <v>161</v>
      </c>
      <c r="M41" s="15"/>
    </row>
    <row r="42" spans="1:13" s="8" customFormat="1" ht="71.25" customHeight="1" x14ac:dyDescent="0.3">
      <c r="A42" s="15">
        <v>36</v>
      </c>
      <c r="B42" s="15"/>
      <c r="C42" s="18"/>
      <c r="D42" s="10" t="s">
        <v>137</v>
      </c>
      <c r="E42" s="10" t="s">
        <v>138</v>
      </c>
      <c r="F42" s="10" t="s">
        <v>138</v>
      </c>
      <c r="G42" s="10" t="s">
        <v>139</v>
      </c>
      <c r="H42" s="11">
        <v>67880</v>
      </c>
      <c r="I42" s="12">
        <f t="shared" si="0"/>
        <v>1131.3333333333333</v>
      </c>
      <c r="J42" s="3">
        <f t="shared" si="1"/>
        <v>1132</v>
      </c>
      <c r="K42" s="13">
        <v>44744</v>
      </c>
      <c r="L42" s="4" t="s">
        <v>161</v>
      </c>
      <c r="M42" s="15"/>
    </row>
    <row r="43" spans="1:13" s="8" customFormat="1" ht="71.25" customHeight="1" x14ac:dyDescent="0.3">
      <c r="A43" s="15">
        <v>37</v>
      </c>
      <c r="B43" s="15"/>
      <c r="C43" s="18"/>
      <c r="D43" s="10" t="s">
        <v>48</v>
      </c>
      <c r="E43" s="10" t="s">
        <v>140</v>
      </c>
      <c r="F43" s="10" t="s">
        <v>140</v>
      </c>
      <c r="G43" s="10" t="s">
        <v>141</v>
      </c>
      <c r="H43" s="11">
        <v>21062</v>
      </c>
      <c r="I43" s="12">
        <f t="shared" si="0"/>
        <v>351.03333333333336</v>
      </c>
      <c r="J43" s="3">
        <f t="shared" si="1"/>
        <v>352</v>
      </c>
      <c r="K43" s="13">
        <v>44744</v>
      </c>
      <c r="L43" s="4" t="s">
        <v>161</v>
      </c>
      <c r="M43" s="15"/>
    </row>
    <row r="44" spans="1:13" s="8" customFormat="1" ht="71.25" customHeight="1" x14ac:dyDescent="0.3">
      <c r="A44" s="15">
        <v>38</v>
      </c>
      <c r="B44" s="15"/>
      <c r="C44" s="18"/>
      <c r="D44" s="10" t="s">
        <v>142</v>
      </c>
      <c r="E44" s="10" t="s">
        <v>143</v>
      </c>
      <c r="F44" s="10" t="s">
        <v>111</v>
      </c>
      <c r="G44" s="10" t="s">
        <v>144</v>
      </c>
      <c r="H44" s="11">
        <v>3934</v>
      </c>
      <c r="I44" s="12">
        <f t="shared" si="0"/>
        <v>65.566666666666663</v>
      </c>
      <c r="J44" s="3">
        <f t="shared" si="1"/>
        <v>66</v>
      </c>
      <c r="K44" s="13">
        <v>44744</v>
      </c>
      <c r="L44" s="4" t="s">
        <v>161</v>
      </c>
      <c r="M44" s="15"/>
    </row>
    <row r="45" spans="1:13" s="8" customFormat="1" ht="71.25" customHeight="1" x14ac:dyDescent="0.3">
      <c r="A45" s="15">
        <v>39</v>
      </c>
      <c r="B45" s="15"/>
      <c r="C45" s="18"/>
      <c r="D45" s="10" t="s">
        <v>49</v>
      </c>
      <c r="E45" s="10" t="s">
        <v>145</v>
      </c>
      <c r="F45" s="10" t="s">
        <v>50</v>
      </c>
      <c r="G45" s="10" t="s">
        <v>51</v>
      </c>
      <c r="H45" s="11">
        <v>6849</v>
      </c>
      <c r="I45" s="12">
        <f t="shared" si="0"/>
        <v>114.15</v>
      </c>
      <c r="J45" s="3">
        <f t="shared" si="1"/>
        <v>115</v>
      </c>
      <c r="K45" s="13">
        <v>44744</v>
      </c>
      <c r="L45" s="4" t="s">
        <v>161</v>
      </c>
      <c r="M45" s="15"/>
    </row>
    <row r="46" spans="1:13" s="8" customFormat="1" ht="83.25" customHeight="1" x14ac:dyDescent="0.3">
      <c r="A46" s="15">
        <v>40</v>
      </c>
      <c r="B46" s="15"/>
      <c r="C46" s="18"/>
      <c r="D46" s="10" t="s">
        <v>146</v>
      </c>
      <c r="E46" s="10" t="s">
        <v>147</v>
      </c>
      <c r="F46" s="10" t="s">
        <v>147</v>
      </c>
      <c r="G46" s="10" t="s">
        <v>148</v>
      </c>
      <c r="H46" s="11">
        <v>14166</v>
      </c>
      <c r="I46" s="12">
        <f t="shared" si="0"/>
        <v>236.1</v>
      </c>
      <c r="J46" s="3">
        <f t="shared" si="1"/>
        <v>237</v>
      </c>
      <c r="K46" s="13">
        <v>44744</v>
      </c>
      <c r="L46" s="4" t="s">
        <v>161</v>
      </c>
      <c r="M46" s="15"/>
    </row>
    <row r="47" spans="1:13" s="8" customFormat="1" ht="71.25" customHeight="1" x14ac:dyDescent="0.3">
      <c r="A47" s="15">
        <v>41</v>
      </c>
      <c r="B47" s="15"/>
      <c r="C47" s="18"/>
      <c r="D47" s="10" t="s">
        <v>27</v>
      </c>
      <c r="E47" s="10" t="s">
        <v>149</v>
      </c>
      <c r="F47" s="10" t="s">
        <v>149</v>
      </c>
      <c r="G47" s="10" t="s">
        <v>150</v>
      </c>
      <c r="H47" s="11">
        <v>11924</v>
      </c>
      <c r="I47" s="12">
        <f t="shared" si="0"/>
        <v>198.73333333333332</v>
      </c>
      <c r="J47" s="3">
        <f t="shared" si="1"/>
        <v>199</v>
      </c>
      <c r="K47" s="13">
        <v>44744</v>
      </c>
      <c r="L47" s="4" t="s">
        <v>161</v>
      </c>
      <c r="M47" s="15"/>
    </row>
    <row r="48" spans="1:13" s="8" customFormat="1" ht="71.25" customHeight="1" x14ac:dyDescent="0.3">
      <c r="A48" s="15">
        <v>42</v>
      </c>
      <c r="B48" s="15"/>
      <c r="C48" s="18"/>
      <c r="D48" s="10" t="s">
        <v>151</v>
      </c>
      <c r="E48" s="10" t="s">
        <v>152</v>
      </c>
      <c r="F48" s="10" t="s">
        <v>152</v>
      </c>
      <c r="G48" s="10" t="s">
        <v>153</v>
      </c>
      <c r="H48" s="11">
        <v>115910</v>
      </c>
      <c r="I48" s="12">
        <f t="shared" si="0"/>
        <v>1931.8333333333333</v>
      </c>
      <c r="J48" s="3">
        <f t="shared" si="1"/>
        <v>1932</v>
      </c>
      <c r="K48" s="13">
        <v>44744</v>
      </c>
      <c r="L48" s="4" t="s">
        <v>161</v>
      </c>
      <c r="M48" s="15"/>
    </row>
    <row r="49" spans="1:13" s="8" customFormat="1" ht="71.25" customHeight="1" x14ac:dyDescent="0.3">
      <c r="A49" s="15"/>
      <c r="B49" s="15"/>
      <c r="C49" s="18"/>
      <c r="D49" s="10" t="s">
        <v>154</v>
      </c>
      <c r="E49" s="10" t="s">
        <v>155</v>
      </c>
      <c r="F49" s="10" t="s">
        <v>155</v>
      </c>
      <c r="G49" s="10" t="s">
        <v>156</v>
      </c>
      <c r="H49" s="11">
        <v>111054</v>
      </c>
      <c r="I49" s="12"/>
      <c r="J49" s="3"/>
      <c r="K49" s="13">
        <v>44744</v>
      </c>
      <c r="L49" s="4" t="s">
        <v>161</v>
      </c>
      <c r="M49" s="15"/>
    </row>
    <row r="50" spans="1:13" s="8" customFormat="1" ht="71.25" customHeight="1" x14ac:dyDescent="0.3">
      <c r="A50" s="15">
        <v>43</v>
      </c>
      <c r="B50" s="15"/>
      <c r="C50" s="18"/>
      <c r="D50" s="10" t="s">
        <v>52</v>
      </c>
      <c r="E50" s="10" t="s">
        <v>157</v>
      </c>
      <c r="F50" s="10" t="s">
        <v>157</v>
      </c>
      <c r="G50" s="10" t="s">
        <v>158</v>
      </c>
      <c r="H50" s="11">
        <v>20323</v>
      </c>
      <c r="I50" s="12">
        <f t="shared" si="0"/>
        <v>338.71666666666664</v>
      </c>
      <c r="J50" s="3">
        <f t="shared" si="1"/>
        <v>339</v>
      </c>
      <c r="K50" s="13">
        <v>44744</v>
      </c>
      <c r="L50" s="4" t="s">
        <v>161</v>
      </c>
      <c r="M50" s="15"/>
    </row>
    <row r="51" spans="1:13" s="8" customFormat="1" ht="13.2" x14ac:dyDescent="0.3">
      <c r="A51" s="29" t="s">
        <v>159</v>
      </c>
      <c r="B51" s="29"/>
      <c r="C51" s="29"/>
      <c r="D51" s="29"/>
      <c r="E51" s="29"/>
      <c r="F51" s="29"/>
      <c r="G51" s="29"/>
      <c r="H51" s="25">
        <f>SUM(H7:H50)</f>
        <v>1228022</v>
      </c>
      <c r="I51" s="15"/>
      <c r="J51" s="16">
        <f>SUM(J7:J50)</f>
        <v>18636</v>
      </c>
      <c r="K51" s="15"/>
      <c r="L51" s="15"/>
      <c r="M51" s="15"/>
    </row>
    <row r="52" spans="1:13" s="8" customFormat="1" ht="22.5" customHeight="1" x14ac:dyDescent="0.3">
      <c r="A52" s="26" t="s">
        <v>28</v>
      </c>
      <c r="B52" s="26"/>
      <c r="C52" s="26"/>
      <c r="D52" s="26"/>
      <c r="E52" s="26"/>
      <c r="F52" s="26"/>
      <c r="G52" s="26"/>
      <c r="H52" s="24">
        <f>SUM(H51)</f>
        <v>1228022</v>
      </c>
      <c r="I52" s="17"/>
      <c r="J52" s="24" t="e">
        <f>SUM(#REF!,#REF!,J51)</f>
        <v>#REF!</v>
      </c>
      <c r="K52" s="17"/>
      <c r="L52" s="17"/>
      <c r="M52" s="17"/>
    </row>
  </sheetData>
  <mergeCells count="7">
    <mergeCell ref="A52:G52"/>
    <mergeCell ref="B2:M2"/>
    <mergeCell ref="B3:M3"/>
    <mergeCell ref="B4:C4"/>
    <mergeCell ref="D4:E4"/>
    <mergeCell ref="B5:M5"/>
    <mergeCell ref="A51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2022-04-20T07:10:26Z</dcterms:modified>
</cp:coreProperties>
</file>