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2 год\ГК 245_ТУБ_Левофлоксацин 750\"/>
    </mc:Choice>
  </mc:AlternateContent>
  <xr:revisionPtr revIDLastSave="0" documentId="13_ncr:1_{E7A4B5A7-961B-498A-8D17-BE4725E35851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1 этап" sheetId="3" r:id="rId1"/>
    <sheet name="2 этап" sheetId="6" r:id="rId2"/>
  </sheets>
  <calcPr calcId="181029"/>
</workbook>
</file>

<file path=xl/calcChain.xml><?xml version="1.0" encoding="utf-8"?>
<calcChain xmlns="http://schemas.openxmlformats.org/spreadsheetml/2006/main">
  <c r="J72" i="6" l="1"/>
  <c r="H71" i="6"/>
  <c r="H72" i="6" s="1"/>
  <c r="I70" i="6"/>
  <c r="J70" i="6" s="1"/>
  <c r="I68" i="6"/>
  <c r="J68" i="6" s="1"/>
  <c r="I67" i="6"/>
  <c r="J67" i="6" s="1"/>
  <c r="I66" i="6"/>
  <c r="J66" i="6" s="1"/>
  <c r="I64" i="6"/>
  <c r="J64" i="6" s="1"/>
  <c r="I63" i="6"/>
  <c r="J63" i="6" s="1"/>
  <c r="I62" i="6"/>
  <c r="J62" i="6" s="1"/>
  <c r="I61" i="6"/>
  <c r="J61" i="6" s="1"/>
  <c r="I60" i="6"/>
  <c r="J60" i="6" s="1"/>
  <c r="I59" i="6"/>
  <c r="J59" i="6" s="1"/>
  <c r="I58" i="6"/>
  <c r="J58" i="6" s="1"/>
  <c r="I57" i="6"/>
  <c r="J57" i="6" s="1"/>
  <c r="I56" i="6"/>
  <c r="J56" i="6" s="1"/>
  <c r="I55" i="6"/>
  <c r="J55" i="6" s="1"/>
  <c r="I54" i="6"/>
  <c r="J54" i="6" s="1"/>
  <c r="I53" i="6"/>
  <c r="J53" i="6" s="1"/>
  <c r="I52" i="6"/>
  <c r="J52" i="6" s="1"/>
  <c r="I51" i="6"/>
  <c r="J51" i="6" s="1"/>
  <c r="I50" i="6"/>
  <c r="J50" i="6" s="1"/>
  <c r="I49" i="6"/>
  <c r="J49" i="6" s="1"/>
  <c r="I47" i="6"/>
  <c r="J47" i="6" s="1"/>
  <c r="I46" i="6"/>
  <c r="J46" i="6" s="1"/>
  <c r="I45" i="6"/>
  <c r="J45" i="6" s="1"/>
  <c r="I44" i="6"/>
  <c r="J44" i="6" s="1"/>
  <c r="I43" i="6"/>
  <c r="J43" i="6" s="1"/>
  <c r="I42" i="6"/>
  <c r="J42" i="6" s="1"/>
  <c r="I41" i="6"/>
  <c r="J41" i="6" s="1"/>
  <c r="I40" i="6"/>
  <c r="J40" i="6" s="1"/>
  <c r="I39" i="6"/>
  <c r="J39" i="6" s="1"/>
  <c r="I38" i="6"/>
  <c r="J38" i="6" s="1"/>
  <c r="I37" i="6"/>
  <c r="J37" i="6" s="1"/>
  <c r="I36" i="6"/>
  <c r="J36" i="6" s="1"/>
  <c r="I35" i="6"/>
  <c r="J35" i="6" s="1"/>
  <c r="I34" i="6"/>
  <c r="J34" i="6" s="1"/>
  <c r="I33" i="6"/>
  <c r="J33" i="6" s="1"/>
  <c r="I32" i="6"/>
  <c r="J32" i="6" s="1"/>
  <c r="I31" i="6"/>
  <c r="J31" i="6" s="1"/>
  <c r="I30" i="6"/>
  <c r="J30" i="6" s="1"/>
  <c r="I29" i="6"/>
  <c r="J29" i="6" s="1"/>
  <c r="I28" i="6"/>
  <c r="J28" i="6" s="1"/>
  <c r="I27" i="6"/>
  <c r="J27" i="6" s="1"/>
  <c r="I26" i="6"/>
  <c r="J26" i="6" s="1"/>
  <c r="I25" i="6"/>
  <c r="J25" i="6" s="1"/>
  <c r="I24" i="6"/>
  <c r="J24" i="6" s="1"/>
  <c r="I23" i="6"/>
  <c r="J23" i="6" s="1"/>
  <c r="I22" i="6"/>
  <c r="J22" i="6" s="1"/>
  <c r="I21" i="6"/>
  <c r="J21" i="6" s="1"/>
  <c r="I20" i="6"/>
  <c r="J20" i="6" s="1"/>
  <c r="I19" i="6"/>
  <c r="J19" i="6" s="1"/>
  <c r="I18" i="6"/>
  <c r="J18" i="6" s="1"/>
  <c r="I17" i="6"/>
  <c r="J17" i="6" s="1"/>
  <c r="I16" i="6"/>
  <c r="J16" i="6" s="1"/>
  <c r="I15" i="6"/>
  <c r="J15" i="6" s="1"/>
  <c r="I14" i="6"/>
  <c r="J14" i="6" s="1"/>
  <c r="I13" i="6"/>
  <c r="J13" i="6" s="1"/>
  <c r="I12" i="6"/>
  <c r="J12" i="6" s="1"/>
  <c r="I11" i="6"/>
  <c r="J11" i="6" s="1"/>
  <c r="I10" i="6"/>
  <c r="J10" i="6" s="1"/>
  <c r="I9" i="6"/>
  <c r="J9" i="6" s="1"/>
  <c r="I8" i="6"/>
  <c r="J8" i="6" s="1"/>
  <c r="I7" i="6"/>
  <c r="J7" i="6" s="1"/>
  <c r="H71" i="3"/>
  <c r="H72" i="3" s="1"/>
  <c r="I64" i="3"/>
  <c r="J64" i="3" s="1"/>
  <c r="I63" i="3"/>
  <c r="J63" i="3" s="1"/>
  <c r="I62" i="3"/>
  <c r="J62" i="3" s="1"/>
  <c r="I49" i="3"/>
  <c r="J49" i="3" s="1"/>
  <c r="I47" i="3"/>
  <c r="J47" i="3" s="1"/>
  <c r="J46" i="3"/>
  <c r="I46" i="3"/>
  <c r="I45" i="3"/>
  <c r="J45" i="3" s="1"/>
  <c r="I44" i="3"/>
  <c r="J44" i="3" s="1"/>
  <c r="J43" i="3"/>
  <c r="I43" i="3"/>
  <c r="I42" i="3"/>
  <c r="J42" i="3" s="1"/>
  <c r="I41" i="3"/>
  <c r="J41" i="3" s="1"/>
  <c r="J40" i="3"/>
  <c r="I40" i="3"/>
  <c r="I39" i="3"/>
  <c r="J39" i="3" s="1"/>
  <c r="I38" i="3"/>
  <c r="J38" i="3" s="1"/>
  <c r="J37" i="3"/>
  <c r="I37" i="3"/>
  <c r="J36" i="3"/>
  <c r="I36" i="3"/>
  <c r="I35" i="3"/>
  <c r="J35" i="3" s="1"/>
  <c r="J34" i="3"/>
  <c r="I34" i="3"/>
  <c r="J72" i="3"/>
  <c r="I8" i="3"/>
  <c r="J8" i="3" s="1"/>
  <c r="I9" i="3"/>
  <c r="J9" i="3" s="1"/>
  <c r="I10" i="3"/>
  <c r="J10" i="3" s="1"/>
  <c r="I11" i="3"/>
  <c r="J11" i="3" s="1"/>
  <c r="I12" i="3"/>
  <c r="J12" i="3" s="1"/>
  <c r="I13" i="3"/>
  <c r="J13" i="3" s="1"/>
  <c r="I14" i="3"/>
  <c r="J14" i="3" s="1"/>
  <c r="I15" i="3"/>
  <c r="J15" i="3" s="1"/>
  <c r="I16" i="3"/>
  <c r="J16" i="3" s="1"/>
  <c r="I17" i="3"/>
  <c r="J17" i="3" s="1"/>
  <c r="I18" i="3"/>
  <c r="J18" i="3" s="1"/>
  <c r="I19" i="3"/>
  <c r="J19" i="3" s="1"/>
  <c r="I20" i="3"/>
  <c r="J20" i="3" s="1"/>
  <c r="I21" i="3"/>
  <c r="J21" i="3" s="1"/>
  <c r="I22" i="3"/>
  <c r="J22" i="3" s="1"/>
  <c r="I23" i="3"/>
  <c r="J23" i="3" s="1"/>
  <c r="I24" i="3"/>
  <c r="J24" i="3" s="1"/>
  <c r="I25" i="3"/>
  <c r="J25" i="3" s="1"/>
  <c r="I26" i="3"/>
  <c r="J26" i="3" s="1"/>
  <c r="I27" i="3"/>
  <c r="J27" i="3" s="1"/>
  <c r="I28" i="3"/>
  <c r="J28" i="3" s="1"/>
  <c r="I29" i="3"/>
  <c r="J29" i="3" s="1"/>
  <c r="I30" i="3"/>
  <c r="J30" i="3" s="1"/>
  <c r="I31" i="3"/>
  <c r="J31" i="3" s="1"/>
  <c r="I32" i="3"/>
  <c r="J32" i="3" s="1"/>
  <c r="I33" i="3"/>
  <c r="J33" i="3" s="1"/>
  <c r="I50" i="3"/>
  <c r="J50" i="3" s="1"/>
  <c r="I51" i="3"/>
  <c r="J51" i="3" s="1"/>
  <c r="I52" i="3"/>
  <c r="J52" i="3" s="1"/>
  <c r="I53" i="3"/>
  <c r="J53" i="3" s="1"/>
  <c r="I54" i="3"/>
  <c r="J54" i="3" s="1"/>
  <c r="I55" i="3"/>
  <c r="J55" i="3" s="1"/>
  <c r="I56" i="3"/>
  <c r="J56" i="3" s="1"/>
  <c r="I57" i="3"/>
  <c r="J57" i="3" s="1"/>
  <c r="I58" i="3"/>
  <c r="J58" i="3" s="1"/>
  <c r="I59" i="3"/>
  <c r="J59" i="3" s="1"/>
  <c r="I60" i="3"/>
  <c r="J60" i="3" s="1"/>
  <c r="I61" i="3"/>
  <c r="J61" i="3" s="1"/>
  <c r="I66" i="3"/>
  <c r="J66" i="3" s="1"/>
  <c r="I67" i="3"/>
  <c r="J67" i="3" s="1"/>
  <c r="I68" i="3"/>
  <c r="J68" i="3" s="1"/>
  <c r="I70" i="3"/>
  <c r="J70" i="3" s="1"/>
  <c r="I7" i="3"/>
  <c r="J7" i="3" s="1"/>
  <c r="J71" i="6" l="1"/>
  <c r="J71" i="3"/>
</calcChain>
</file>

<file path=xl/sharedStrings.xml><?xml version="1.0" encoding="utf-8"?>
<sst xmlns="http://schemas.openxmlformats.org/spreadsheetml/2006/main" count="686" uniqueCount="224">
  <si>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</si>
  <si>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</si>
  <si>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</si>
  <si>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</si>
  <si>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</si>
  <si>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</si>
  <si>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</si>
  <si>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</si>
  <si>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</si>
  <si>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</si>
  <si>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</si>
  <si>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</si>
  <si>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 xml:space="preserve">Поставщик: Общество с ограниченной ответственностью «КОСМОФАРМ» </t>
  </si>
  <si>
    <t>№ п/п</t>
  </si>
  <si>
    <t>Министерство здравоохранения Астраханской области</t>
  </si>
  <si>
    <t>Департамент здравоохранения Костромской области</t>
  </si>
  <si>
    <t>Управление здравоохранения Липецкой области</t>
  </si>
  <si>
    <t>Министерство здравоохранения Нижегородской области</t>
  </si>
  <si>
    <t>Министерство здравоохранения Омской области</t>
  </si>
  <si>
    <t>Омская область, г. Омск, ул. 22 Партсъезда, д. 98, корп. 2</t>
  </si>
  <si>
    <t>Министерство здравоохранения Республики Дагестан</t>
  </si>
  <si>
    <t>Министерство здравоохранения Тверской области</t>
  </si>
  <si>
    <t>Областное государственное унитарное предприятие «Фармация»</t>
  </si>
  <si>
    <t>Тверская область, г. Тверь, ул. Коминтерна, д. 77</t>
  </si>
  <si>
    <t>Всего:</t>
  </si>
  <si>
    <t>Департамент здравоохранения правительства Еврейской автономной области</t>
  </si>
  <si>
    <t>Департамент здравоохранения Ивановской области</t>
  </si>
  <si>
    <t>Министерство здравоохранения Республики Ингушетия</t>
  </si>
  <si>
    <t>Министерство здравоохранения Республики Крым</t>
  </si>
  <si>
    <t>Министерство здравоохранения Республики Марий Эл</t>
  </si>
  <si>
    <t>Акционерное общество «Марий Эл - Фармация»</t>
  </si>
  <si>
    <t>Республика Марий Эл, г. Йошкар-Ола, ул. Крылова, д. 24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</si>
  <si>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</si>
  <si>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</si>
  <si>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Республика Хакасия, г. Абакан, квартал Молодежный, д. 10</t>
  </si>
  <si>
    <t>Министерство здравоохранения Ростовской области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</si>
  <si>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</si>
  <si>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</si>
  <si>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Свердловская область, г. Екатеринбург, Сибирский тракт, строение 49</t>
  </si>
  <si>
    <t>Министерство здравоохранения Челябинской области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</si>
  <si>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</si>
  <si>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</si>
  <si>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Чувашия, г. Чебоксары, Базовый проезд, д. 7</t>
  </si>
  <si>
    <t>Департамент здравоохранения города Севастополя</t>
  </si>
  <si>
    <t>Международное непатентованное наименование:  Левофлоксацин</t>
  </si>
  <si>
    <t xml:space="preserve">Торговое наименование: 
</t>
  </si>
  <si>
    <t>не позднее 01.07.2022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</si>
  <si>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</si>
  <si>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</si>
  <si>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Алтайский край, г. Барнаул, ул. Силикатная, д. 16, к. А</t>
  </si>
  <si>
    <t>Министерство здравоохранения Архангельской области</t>
  </si>
  <si>
    <t>Государственное бюджетное учреждение здравоохранения Архангельской области «Архангельский клинический противотуберкулезный диспансер»</t>
  </si>
  <si>
    <t>Архангельская область, г. Архангельск, пр-кт Новгородский, д. 28</t>
  </si>
  <si>
    <t>Государственное бюджетное учреждение здравоохранения Астраханской области «Областной клинический противотуберкулезный диспансер»</t>
  </si>
  <si>
    <t>Астраханская область, г. Астрахань, ул. Зеленая, д. 1</t>
  </si>
  <si>
    <t>Комитет здравоохранения Волгоградской области</t>
  </si>
  <si>
    <t>Государственное бюджетное учреждение здравоохранения «Волгоградский областной клинический противотуберкулезный диспансер»</t>
  </si>
  <si>
    <t>Волгоградская область, г. Волгоград, пр-кт им. В.И. Ленина, д. 54</t>
  </si>
  <si>
    <t>Областное государственное казенное учреждение здравоохранения «Противотуберкулезный диспансер»</t>
  </si>
  <si>
    <t>Еврейская автономная область, г. Биробиджан, ул. Московская д. 28</t>
  </si>
  <si>
    <t>Областное бюджетное учреждение здравоохранения «Областной противотуберкулезный диспансер имени М.Б. Стоюнина»</t>
  </si>
  <si>
    <t>Ивановская область, г. Иваново, ул. Крутицкая, д. 27</t>
  </si>
  <si>
    <t>Министерство здравоохранения Камчатского края</t>
  </si>
  <si>
    <t>Государственное бюджетное учреждение здравоохранения «Камчатский краевой противотуберкулезный диспансер»</t>
  </si>
  <si>
    <t>Камчатский край, г. Петропавловск-Камчатский, ул. Орджоникидзе, д. 9</t>
  </si>
  <si>
    <t>Министерство здравоохранения Кузбасса</t>
  </si>
  <si>
    <t>Государственное бюджетное учреждение здравоохранения «Кузбасский клинический фтизиопульмонологический медицинский центр имени И.Ф. Копыловой»</t>
  </si>
  <si>
    <t>Открытое акционерное общество «Кузбассфарма»</t>
  </si>
  <si>
    <t>Кемеровская область - Кузбасс, г. Кемерово, ул. Терешковой, д. 52</t>
  </si>
  <si>
    <t>Областное государственное бюджетное учреждение здравоохранения «Костромской противотуберкулезный диспансер»</t>
  </si>
  <si>
    <t>Костромская область, г. Кострома, ул. Центральная, д. 46</t>
  </si>
  <si>
    <t>Министерство здравоохранения Красноярского края</t>
  </si>
  <si>
    <t>Общество с ограниченной ответственностью «КрасТоргМед плюс»</t>
  </si>
  <si>
    <t>Красноярский край, г. Красноярск, ул. Борисевича, д. 20</t>
  </si>
  <si>
    <t>Государственное учреждение здравоохранения «Липецкий областной противотуберкулезный диспансер»</t>
  </si>
  <si>
    <t>Липецкая область, г. Липецк, ул. Космонавтов, д. 35/1</t>
  </si>
  <si>
    <t>Министерство здравоохранения Мурманской области</t>
  </si>
  <si>
    <t>Государственное областное бюджетное учреждение здравоохранения «Мурманский областной противотуберкулезный диспансер»</t>
  </si>
  <si>
    <t>Мурманская область, г. Мурманск, ул. Адмирала флота Лобова, д. 12</t>
  </si>
  <si>
    <t>Государственное бюджетное учреждение здравоохранения Нижегородской области «Нижегородский областной клинический противотуберкулезный диспансер»</t>
  </si>
  <si>
    <t>Нижегородская область, г. Нижний Новгород, ул. Родионова, д. 198</t>
  </si>
  <si>
    <t>Бюджетное учреждение здравоохранения Омской области «Клинический противотуберкулезный диспансер»</t>
  </si>
  <si>
    <t>Министерство здравоохранения Республики Адыгея</t>
  </si>
  <si>
    <t>Государственное бюджетное учреждение здравоохранения Республики Адыгея «Адыгейский республиканский клинический противотуберкулезный диспансер имени Д.М. Шишхова»</t>
  </si>
  <si>
    <t>Республика Адыгея, г. Майкоп, пер. Красноармейский, д. 6</t>
  </si>
  <si>
    <t>Министерство здравоохранения Республики Бурятия</t>
  </si>
  <si>
    <t>Государственное бюджетное учреждение здравоохранения «Республиканский клинический противотуберкулезный диспансер» имени Галины Доржиевны Дугаровой</t>
  </si>
  <si>
    <t>Республика Бурятия, г. Улан-Удэ, ул. Батожабая, д. 10</t>
  </si>
  <si>
    <t>Государственное бюджетное учреждение Республики Дагестан «Республиканский противотуберкулезный диспансер»</t>
  </si>
  <si>
    <t>Республика Дагестан, г. Махачкала, ул. Ахмата-Хаджи Кадырова, д. 19</t>
  </si>
  <si>
    <t>Государственное бюджетное учреждение «Республиканский центр фтизиопульмонологии»</t>
  </si>
  <si>
    <t>Республика Ингушетия, Назрановский район, с. Плиево, ул. Больничная, д. 1</t>
  </si>
  <si>
    <t>Министерство здравоохранения Республики Калмыкия</t>
  </si>
  <si>
    <t>Бюджетное учреждение Республики Калмыкия «Республиканский противотуберкулезный диспансер»</t>
  </si>
  <si>
    <t>Республика Калмыкия, г. Элиста, ул. им. Очирова Николая Митировича, д. 22</t>
  </si>
  <si>
    <t>Государственное бюджетное учреждение здравоохранения Республики Крым «Крымский республиканский клинический центр фтизиатрии и пульмонологии»</t>
  </si>
  <si>
    <t>Республика Крым, Симферопольский район, с. Пионерское, ул. Майская, д. 1 а</t>
  </si>
  <si>
    <t>Государственное бюджетное учреждение Республики Марий Эл «Республиканский противотуберкулезный диспансер»</t>
  </si>
  <si>
    <t>Министерство здравоохранения Республики Мордовия</t>
  </si>
  <si>
    <t>Государственное казенное учреждение здравоохранения Республики Мордовия «Республиканский противотуберкулезный диспансер»</t>
  </si>
  <si>
    <t>Республика Мордовия, г. Саранск, ул. Ульянова, д. 34</t>
  </si>
  <si>
    <t>Государственное бюджетное учреждение Ростовской области «Областной клинический центр фтизиопульмонологии»</t>
  </si>
  <si>
    <t>Ростовская область, г. Ростов-на-Дону, ул. Орская, д. 24</t>
  </si>
  <si>
    <t>Министерство здравоохранения Сахалинской области</t>
  </si>
  <si>
    <t>Государственное казенное учреждение здравоохранения «Сахалинский областной противотуберкулезный диспансер»</t>
  </si>
  <si>
    <t>Сахалинская область, г. Южно-Сахалинск, ул. Больничная, д. 46 А</t>
  </si>
  <si>
    <t>Департамент Смоленской области по здравоохранению</t>
  </si>
  <si>
    <t>Областное государственное бюджетное учреждение здравоохранения «Смоленский областной противотуберкулезный клинический диспансер»</t>
  </si>
  <si>
    <t>Смоленская область, г. Смоленск, Московское шоссе, д. 33</t>
  </si>
  <si>
    <t>Министерство здравоохранения Ставропольского края</t>
  </si>
  <si>
    <t>Государственное бюджетное учреждение здравоохранения Ставропольского края «Краевой клинический противотуберкулезный диспансер»</t>
  </si>
  <si>
    <t>Государственное унитарное предприятие Ставропольского края «Ставропольфармация»</t>
  </si>
  <si>
    <t>Ставропольский край, г. Ставрополь, пр-кт Кулакова, д. 55</t>
  </si>
  <si>
    <t>Государственное казенное учреждение здравоохранения Тверской области «Тверской областной клинический противотуберкулезный диспансер»</t>
  </si>
  <si>
    <t>Министерство здравоохранения Хабаровского края</t>
  </si>
  <si>
    <t>Краевое государственное бюджетное учреждение здравоохранения «Туберкулезная больница» Министерства здравоохранения Хабаровского края</t>
  </si>
  <si>
    <t>Хабаровский край, г. Хабаровск, ул. Карла Маркса, д. 109 А</t>
  </si>
  <si>
    <t>Государственное бюджетное учреждение здравоохранения «Челябинский областной клинический противотуберкулезный диспансер»</t>
  </si>
  <si>
    <t>Челябинская область, г. Челябинск, ул. Воровского, д. 38</t>
  </si>
  <si>
    <t>Министерство здравоохранения Чеченской Республики</t>
  </si>
  <si>
    <t>Государственное автономное учреждение «Фарммедтехснаб» Министерства здравоохранения Чеченской Республики</t>
  </si>
  <si>
    <t>Чеченская Республика, г. Грозный, ул. Хвойная, д. 15</t>
  </si>
  <si>
    <t>Бюджетное учреждение Чувашской Республики «Республиканский противотуберкулезный диспансер» Министерства здравоохранения Чувашской Республики</t>
  </si>
  <si>
    <t>Комитет имущественных отношений Санкт-Петербурга</t>
  </si>
  <si>
    <t>Санкт-Петербургское государственное бюджетное учреждение здравоохранения «Городской противотуберкулезный диспансер»</t>
  </si>
  <si>
    <t>г. Санкт-Петербург, ул. Звездная, д. 12</t>
  </si>
  <si>
    <t>Государственное бюджетное учреждение здравоохранения Севастополя «Севастопольский противотуберкулезный диспансер»</t>
  </si>
  <si>
    <t>г. Севастополь, Фиолентовское шоссе, д. 17</t>
  </si>
  <si>
    <t>с 02.07.2022 – не позднее 01.09.2022</t>
  </si>
  <si>
    <t>до 15.06.22</t>
  </si>
  <si>
    <t>Государственный контракт от «18» апреля 2022 г. № 0873400003922000245-0001</t>
  </si>
  <si>
    <t xml:space="preserve">1. Левофлоксацин; 
2. Левофлоксацин;
3. Левофлоксацин;
4. Левофлоксацин;
5. Левофлоксацин-АКОС;
6. Левофлоксацин-АКОС;
7. Левофлоксацин;
8. Левофлоксацин;
9. Левофлоксацин.
</t>
  </si>
  <si>
    <t>0873400003922000245-0001</t>
  </si>
  <si>
    <t>Министерство здравоохранения Амурской области</t>
  </si>
  <si>
    <t>Открытое акционерное общество «Амурфармация»</t>
  </si>
  <si>
    <t>Амурская область, г. Благовещенск, ул. Нагорная, д.1</t>
  </si>
  <si>
    <t>Министерство здравоохранения Белгородской области</t>
  </si>
  <si>
    <t>Белгородская область, г. Белгород, ул. Волчанская, д. 294</t>
  </si>
  <si>
    <t>Департамент здравоохранения Брянской области</t>
  </si>
  <si>
    <t>Государственное бюджетное учреждение здравоохранения «Брянский областной противотуберкулезный диспансер»</t>
  </si>
  <si>
    <t>Брянская область, г. Брянск, пр-кт Станке Димитрова, д. 80</t>
  </si>
  <si>
    <t>Департамент здравоохранения Воронежской области</t>
  </si>
  <si>
    <t>Казенное учреждение здравоохранения Воронежской области «Воронежский областной клинический противотуберкулезный диспансер им. Н. С. Похвисневой»</t>
  </si>
  <si>
    <t>Воронежская область, г. Воронеж, ул. Тепличная, д. 1</t>
  </si>
  <si>
    <t>Министерство здравоохранения Забайкальского края</t>
  </si>
  <si>
    <t>Государственное бюджетное учреждение здравоохранения «Забайкальский краевой клинический фтизиопульмонологический центр»</t>
  </si>
  <si>
    <t>Забайкальский край, г. Чита, ул. Таежная, д. 3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</si>
  <si>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</si>
  <si>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</si>
  <si>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>Калининградская область, г. Калининград, п. Прибрежный, ул. Заводская, здание 13, корп. Е</t>
  </si>
  <si>
    <t>Министерство здравоохранения Карачаево-Черкесской Республики</t>
  </si>
  <si>
    <t>Республиканское государственное бюджетное лечебно-профилактическое учреждение «Карачаево-Черкесский республиканский противотуберкулезный диспансер»</t>
  </si>
  <si>
    <t>Карачаево-Черкесская Республика, г. Черкесск, пр-кт Ленина, зд. 330 А</t>
  </si>
  <si>
    <t>Министерство здравоохранения Краснодарского края</t>
  </si>
  <si>
    <t>Государственное бюджетное учреждение здравоохранения «Клинический противотуберкулезный диспансер» министерства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</si>
  <si>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</si>
  <si>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 Краснодар, ул. Коммунаров, д. 276, строение 1</t>
  </si>
  <si>
    <t>Департамент здравоохранения Курганской области</t>
  </si>
  <si>
    <t>Государственное казенное учреждение «Курганский областной противотуберкулезный диспансер»</t>
  </si>
  <si>
    <t>Курганская область, г. Курган, ул. Циолковского, стр. 1Б/1</t>
  </si>
  <si>
    <t>Комитет по здравоохранению Ленинградской области</t>
  </si>
  <si>
    <t>Государственное казенное учреждение здравоохранения «Ленинградский областной противотуберкулезный диспансер»</t>
  </si>
  <si>
    <t>Ленинградская область, Сланцевский р-н, г. Сланцы, ул. Ленина, д. 20</t>
  </si>
  <si>
    <t>Министерство здравоохранения и демографической политики Магаданской области</t>
  </si>
  <si>
    <t>Государственное бюджетное учреждение здравоохранения «Магаданский областной диспансер фтизиатрии и инфекционных заболеваний»</t>
  </si>
  <si>
    <t>Областное государственное автономное учреждение «Магаданфармация» министерства здравоохранения и демографической политики Магаданской области</t>
  </si>
  <si>
    <t>Магаданская область, г. Магадан, 3-й Транспортный переулок, д. 12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</si>
  <si>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</si>
  <si>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</si>
  <si>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Москва, вн. тер. г. поселение Рязановское, шоссе Рязановское, д. 24, строение 1, строение 2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</si>
  <si>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</si>
  <si>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</si>
  <si>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Новосибирская область, г. Новосибирск, ул. Дуси Ковальчук, д. 77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</si>
  <si>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</si>
  <si>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</si>
  <si>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Оренбургская область, г. Оренбург, ул. Монтажников, д. 34/2</t>
  </si>
  <si>
    <t>Министерство здравоохранения Пензенской области</t>
  </si>
  <si>
    <t>Государственное бюджетное учреждение здравоохранения «Пензенская областная туберкулезная больница»</t>
  </si>
  <si>
    <t>Пензенская область, г. Пенза, Автоматный пер., д. 2А</t>
  </si>
  <si>
    <t>Министерство здравоохранения Пермского края</t>
  </si>
  <si>
    <t>Государственное бюджетное учреждение здравоохранения Пермского края «Клинический фтизиопульмонологический медицинский центр»</t>
  </si>
  <si>
    <t>Пермский край, г. Пермь, шоссе Космонавтов, д. 160</t>
  </si>
  <si>
    <t>Министерство здравоохранения Приморского края</t>
  </si>
  <si>
    <t>Государственное бюджетное учреждение здравоохранения «Приморский краевой противотуберкулезный диспансер»</t>
  </si>
  <si>
    <t>Приморский край, г. Владивосток, ул. Пятнадцатая, д. 2</t>
  </si>
  <si>
    <t>Комитет по здравоохранению Псковской области</t>
  </si>
  <si>
    <t>Государственное бюджетное учреждение здравоохранения Псковской области «Противотуберкулезный диспансер»</t>
  </si>
  <si>
    <t>Псковская область, г. Псков, ул. Красноармейская, д. 16</t>
  </si>
  <si>
    <t>Министерство здравоохранения Республики Алтай</t>
  </si>
  <si>
    <t>Казенное учреждение здравоохранения Республики Алтай «Противотуберкулезный диспансер»</t>
  </si>
  <si>
    <t>Республика Алтай, г. Горно-Алтайск, пр-кт Коммунистический, д. 138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</si>
  <si>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</si>
  <si>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</si>
  <si>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Республика Башкортостан, г. Уфа, ул. Батырская, д. 39</t>
  </si>
  <si>
    <t>Министерство здравоохранения Республики Карелия</t>
  </si>
  <si>
    <t>Государственное бюджетное учреждение здравоохранения Республики Карелия «Республиканский противотуберкулезный диспансер»</t>
  </si>
  <si>
    <t>Государственное унитарное предприятие Республики Карелия «Карелфарм»</t>
  </si>
  <si>
    <t>Республика Карелия, г. Петрозаводск, ул. Володарского, д. 3</t>
  </si>
  <si>
    <t>Министерство здравоохранения Республики Коми</t>
  </si>
  <si>
    <t>Государственное бюджетное учреждение здравоохранения Республики Коми «Республиканский противотуберкулезный диспансер»</t>
  </si>
  <si>
    <t>Республика Коми, г. Сыктывкар, ул. Димитрова, д. 3</t>
  </si>
  <si>
    <t>Министерство здравоохранения Республики Саха (Якутия)</t>
  </si>
  <si>
    <t>Государственное бюджетное учреждение Республики Саха (Якутия) «Научно-практический центр «Фтизиатрия» имени Е.Н. Андреева»</t>
  </si>
  <si>
    <t>Республика Саха (Якутия), г. Якутск, ул. Петра Алексеева, д. 93</t>
  </si>
  <si>
    <t>Министерство здравоохранения Республики Татарстан</t>
  </si>
  <si>
    <t>Государственное автономное учреждение здравоохранения «Республиканский клинический противотуберкулезный диспансер»</t>
  </si>
  <si>
    <t>Республика Татарстан, г. Казань, ул. Прибольничная, д. 1</t>
  </si>
  <si>
    <t>Министерство здравоохранения Рязанской области</t>
  </si>
  <si>
    <t>Государственное бюджетное учреждение Рязанской области «Областной клинический противотуберкулезный диспансер»</t>
  </si>
  <si>
    <t>Рязанская область, г. Рязань, Голенчинское шоссе, д. 15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</si>
  <si>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</si>
  <si>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</si>
  <si>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Государственное бюджетное учреждение здравоохранения «Самарский областной клинический противотуберкулезный диспансер имени Н.В. Постникова»</t>
  </si>
  <si>
    <t>Самарская область, г. Самара, ул. Ново-Садовая, д. 154</t>
  </si>
  <si>
    <t>Управление здравоохранения Тамбовской области</t>
  </si>
  <si>
    <t>Государственное бюджетное учреждение здравоохранения «Тамбовский областной клинический противотуберкулезный диспансер»</t>
  </si>
  <si>
    <t>Тамбовская область, Тамбовский район, п. Георгиевский</t>
  </si>
  <si>
    <t>Министерство здравоохранения Ульяновской области</t>
  </si>
  <si>
    <t>Государственное казенное учреждение здравоохранения «Областной клинический противотуберкулезный диспансер имени С.Д. Грязнова»</t>
  </si>
  <si>
    <t>Ульяновская область, г. Ульяновск, ул. Кирова, д. 4</t>
  </si>
  <si>
    <t>Департамент здравоохранения и фармации Ярославской области</t>
  </si>
  <si>
    <t>Государственное бюджетное учреждение здравоохранения Ярославской области «Ярославская областная клиническая туберкулезная больница»</t>
  </si>
  <si>
    <t>Ярославская область, г. Ярославль, ул. Павлова, д. 2 а</t>
  </si>
  <si>
    <t>Всего по субъектам Российской Федерации (количество 64):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</si>
</sst>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9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right" vertical="top" wrapText="1" readingOrder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 readingOrder="1"/>
      <protection locked="0"/>
    </xf>
    <xf numFmtId="0" fontId="10" fillId="0" borderId="0" xfId="0" applyFont="1" applyFill="1" applyBorder="1" applyAlignment="1" applyProtection="1">
      <alignment horizontal="left" vertical="top" wrapText="1" readingOrder="1"/>
      <protection locked="0"/>
    </xf>
    <xf numFmtId="0" fontId="10" fillId="0" borderId="1" xfId="0" applyFont="1" applyFill="1" applyBorder="1" applyAlignment="1" applyProtection="1">
      <alignment horizontal="center" vertical="center" wrapText="1" readingOrder="1"/>
      <protection locked="0"/>
    </xf>
    <xf numFmtId="4" fontId="5" fillId="0" borderId="3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left" vertical="top" wrapText="1" readingOrder="1"/>
      <protection locked="0"/>
    </xf>
    <xf numFmtId="3" fontId="11" fillId="0" borderId="1" xfId="0" applyNumberFormat="1" applyFont="1" applyFill="1" applyBorder="1" applyAlignment="1" applyProtection="1">
      <alignment horizontal="center" vertical="top"/>
      <protection locked="0"/>
    </xf>
    <xf numFmtId="0" fontId="13" fillId="0" borderId="1" xfId="0" applyFont="1" applyFill="1" applyBorder="1" applyAlignment="1" applyProtection="1">
      <alignment horizontal="left" vertical="center" wrapText="1" readingOrder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 wrapText="1" readingOrder="1"/>
      <protection locked="0"/>
    </xf>
    <xf numFmtId="0" fontId="8" fillId="0" borderId="0" xfId="0" applyFont="1" applyAlignment="1" applyProtection="1">
      <alignment horizontal="center" vertical="center" wrapText="1" readingOrder="1"/>
      <protection locked="0"/>
    </xf>
    <xf numFmtId="0" fontId="9" fillId="0" borderId="0" xfId="0" applyFont="1" applyAlignment="1" applyProtection="1">
      <alignment horizontal="center" vertical="center" wrapText="1" readingOrder="1"/>
      <protection locked="0"/>
    </xf>
    <xf numFmtId="3" fontId="12" fillId="0" borderId="1" xfId="0" applyNumberFormat="1" applyFont="1" applyFill="1" applyBorder="1" applyAlignment="1" applyProtection="1">
      <alignment horizontal="center" vertical="center"/>
      <protection locked="0"/>
    </xf>
    <xf numFmtId="3" fontId="11" fillId="0" borderId="4" xfId="0" applyNumberFormat="1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3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 readingOrder="1"/>
      <protection locked="0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  <xf numFmtId="0" fontId="11" fillId="0" borderId="1" xfId="0" applyFont="1" applyFill="1" applyBorder="1" applyAlignment="1" applyProtection="1">
      <alignment horizontal="center" vertical="top" wrapText="1" readingOrder="1"/>
      <protection locked="0"/>
    </xf>
    <xf numFmtId="0" fontId="11" fillId="0" borderId="4" xfId="0" applyFont="1" applyFill="1" applyBorder="1" applyAlignment="1" applyProtection="1">
      <alignment horizontal="center" vertical="top" wrapText="1" readingOrder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2"/>
  <sheetViews>
    <sheetView zoomScale="80" zoomScaleNormal="80" workbookViewId="0"/>
  </sheetViews>
  <sheetFormatPr defaultRowHeight="11.25" x14ac:dyDescent="0.25"/>
  <cols>
    <col min="2" max="2" width="30.7109375" customWidth="1"/>
    <col min="3" max="3" width="17.28515625" customWidth="1"/>
    <col min="4" max="4" width="25.5703125" style="7" customWidth="1"/>
    <col min="5" max="6" width="37.85546875" customWidth="1"/>
    <col min="7" max="7" width="34.85546875" customWidth="1"/>
    <col min="8" max="8" width="15.140625" style="7" customWidth="1"/>
    <col min="9" max="10" width="11" hidden="1" customWidth="1"/>
    <col min="11" max="11" width="18.140625" customWidth="1"/>
    <col min="12" max="12" width="16.5703125" customWidth="1"/>
    <col min="13" max="13" width="22.5703125" customWidth="1"/>
  </cols>
  <sheetData>
    <row r="1" spans="1:13" ht="26.25" customHeight="1" x14ac:dyDescent="0.25">
      <c r="M1" s="5" t="s">
        <v>5</v>
      </c>
    </row>
    <row r="2" spans="1:13" ht="26.25" customHeight="1" x14ac:dyDescent="0.25">
      <c r="B2" s="25" t="s">
        <v>130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ht="26.25" customHeight="1" x14ac:dyDescent="0.25">
      <c r="B3" s="25" t="s">
        <v>44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ht="172.5" customHeight="1" x14ac:dyDescent="0.25">
      <c r="B4" s="25" t="s">
        <v>45</v>
      </c>
      <c r="C4" s="25"/>
      <c r="D4" s="25" t="s">
        <v>131</v>
      </c>
      <c r="E4" s="25"/>
      <c r="F4" s="18"/>
      <c r="G4" s="16"/>
      <c r="H4" s="17"/>
      <c r="I4" s="16"/>
      <c r="J4" s="16"/>
      <c r="K4" s="16"/>
      <c r="L4" s="16"/>
      <c r="M4" s="16"/>
    </row>
    <row r="5" spans="1:13" ht="26.25" customHeight="1" x14ac:dyDescent="0.25">
      <c r="B5" s="25" t="s">
        <v>12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3" s="8" customFormat="1" ht="72" customHeight="1" x14ac:dyDescent="0.25">
      <c r="A6" s="6" t="s">
        <v>13</v>
      </c>
      <c r="B6" s="6" t="s">
        <v>4</v>
      </c>
      <c r="C6" s="6" t="s">
        <v>6</v>
      </c>
      <c r="D6" s="6" t="s">
        <v>1</v>
      </c>
      <c r="E6" s="6" t="s">
        <v>2</v>
      </c>
      <c r="F6" s="6" t="s">
        <v>0</v>
      </c>
      <c r="G6" s="6" t="s">
        <v>3</v>
      </c>
      <c r="H6" s="6" t="s">
        <v>7</v>
      </c>
      <c r="I6" s="6" t="s">
        <v>8</v>
      </c>
      <c r="J6" s="6" t="s">
        <v>8</v>
      </c>
      <c r="K6" s="6" t="s">
        <v>9</v>
      </c>
      <c r="L6" s="6" t="s">
        <v>10</v>
      </c>
      <c r="M6" s="6" t="s">
        <v>11</v>
      </c>
    </row>
    <row r="7" spans="1:13" s="8" customFormat="1" ht="84.75" customHeight="1" x14ac:dyDescent="0.25">
      <c r="A7" s="9">
        <v>1</v>
      </c>
      <c r="B7" s="1" t="s">
        <v>132</v>
      </c>
      <c r="C7" s="1" t="s">
        <v>46</v>
      </c>
      <c r="D7" s="21" t="s">
        <v>47</v>
      </c>
      <c r="E7" s="21" t="s">
        <v>48</v>
      </c>
      <c r="F7" s="21" t="s">
        <v>48</v>
      </c>
      <c r="G7" s="21" t="s">
        <v>49</v>
      </c>
      <c r="H7" s="22">
        <v>9910</v>
      </c>
      <c r="I7" s="10">
        <f>H7/60</f>
        <v>165.16666666666666</v>
      </c>
      <c r="J7" s="3">
        <f>ROUNDUP(I7,0)</f>
        <v>166</v>
      </c>
      <c r="K7" s="11">
        <v>44713</v>
      </c>
      <c r="L7" s="4" t="s">
        <v>129</v>
      </c>
      <c r="M7" s="4"/>
    </row>
    <row r="8" spans="1:13" s="8" customFormat="1" ht="52.5" customHeight="1" x14ac:dyDescent="0.25">
      <c r="A8" s="9">
        <v>2</v>
      </c>
      <c r="B8" s="1"/>
      <c r="C8" s="2"/>
      <c r="D8" s="21" t="s">
        <v>133</v>
      </c>
      <c r="E8" s="21" t="s">
        <v>134</v>
      </c>
      <c r="F8" s="21" t="s">
        <v>134</v>
      </c>
      <c r="G8" s="21" t="s">
        <v>135</v>
      </c>
      <c r="H8" s="22">
        <v>62510</v>
      </c>
      <c r="I8" s="10">
        <f t="shared" ref="I8:I70" si="0">H8/60</f>
        <v>1041.8333333333333</v>
      </c>
      <c r="J8" s="3">
        <f t="shared" ref="J8:J70" si="1">ROUNDUP(I8,0)</f>
        <v>1042</v>
      </c>
      <c r="K8" s="11">
        <v>44713</v>
      </c>
      <c r="L8" s="4" t="s">
        <v>129</v>
      </c>
      <c r="M8" s="4"/>
    </row>
    <row r="9" spans="1:13" s="8" customFormat="1" ht="81.75" customHeight="1" x14ac:dyDescent="0.25">
      <c r="A9" s="9">
        <v>3</v>
      </c>
      <c r="B9" s="1"/>
      <c r="C9" s="2"/>
      <c r="D9" s="21" t="s">
        <v>50</v>
      </c>
      <c r="E9" s="21" t="s">
        <v>51</v>
      </c>
      <c r="F9" s="21" t="s">
        <v>51</v>
      </c>
      <c r="G9" s="21" t="s">
        <v>52</v>
      </c>
      <c r="H9" s="21">
        <v>230</v>
      </c>
      <c r="I9" s="10">
        <f t="shared" si="0"/>
        <v>3.8333333333333335</v>
      </c>
      <c r="J9" s="3">
        <f t="shared" si="1"/>
        <v>4</v>
      </c>
      <c r="K9" s="11">
        <v>44713</v>
      </c>
      <c r="L9" s="4" t="s">
        <v>129</v>
      </c>
      <c r="M9" s="4"/>
    </row>
    <row r="10" spans="1:13" s="8" customFormat="1" ht="76.5" customHeight="1" x14ac:dyDescent="0.25">
      <c r="A10" s="9">
        <v>4</v>
      </c>
      <c r="B10" s="12"/>
      <c r="C10" s="15"/>
      <c r="D10" s="21" t="s">
        <v>14</v>
      </c>
      <c r="E10" s="21" t="s">
        <v>53</v>
      </c>
      <c r="F10" s="21" t="s">
        <v>53</v>
      </c>
      <c r="G10" s="21" t="s">
        <v>54</v>
      </c>
      <c r="H10" s="22">
        <v>5060</v>
      </c>
      <c r="I10" s="10">
        <f t="shared" si="0"/>
        <v>84.333333333333329</v>
      </c>
      <c r="J10" s="3">
        <f t="shared" si="1"/>
        <v>85</v>
      </c>
      <c r="K10" s="11">
        <v>44713</v>
      </c>
      <c r="L10" s="4" t="s">
        <v>129</v>
      </c>
      <c r="M10" s="12"/>
    </row>
    <row r="11" spans="1:13" s="8" customFormat="1" ht="69.75" customHeight="1" x14ac:dyDescent="0.25">
      <c r="A11" s="9">
        <v>5</v>
      </c>
      <c r="B11" s="12"/>
      <c r="C11" s="15"/>
      <c r="D11" s="21" t="s">
        <v>136</v>
      </c>
      <c r="E11" s="21" t="s">
        <v>58</v>
      </c>
      <c r="F11" s="21" t="s">
        <v>58</v>
      </c>
      <c r="G11" s="21" t="s">
        <v>137</v>
      </c>
      <c r="H11" s="21">
        <v>350</v>
      </c>
      <c r="I11" s="10">
        <f t="shared" si="0"/>
        <v>5.833333333333333</v>
      </c>
      <c r="J11" s="3">
        <f t="shared" si="1"/>
        <v>6</v>
      </c>
      <c r="K11" s="11">
        <v>44713</v>
      </c>
      <c r="L11" s="4" t="s">
        <v>129</v>
      </c>
      <c r="M11" s="12"/>
    </row>
    <row r="12" spans="1:13" s="8" customFormat="1" ht="69.75" customHeight="1" x14ac:dyDescent="0.25">
      <c r="A12" s="9">
        <v>6</v>
      </c>
      <c r="B12" s="12"/>
      <c r="C12" s="15"/>
      <c r="D12" s="21" t="s">
        <v>138</v>
      </c>
      <c r="E12" s="21" t="s">
        <v>139</v>
      </c>
      <c r="F12" s="21" t="s">
        <v>139</v>
      </c>
      <c r="G12" s="21" t="s">
        <v>140</v>
      </c>
      <c r="H12" s="22">
        <v>7100</v>
      </c>
      <c r="I12" s="10">
        <f t="shared" si="0"/>
        <v>118.33333333333333</v>
      </c>
      <c r="J12" s="3">
        <f t="shared" si="1"/>
        <v>119</v>
      </c>
      <c r="K12" s="11">
        <v>44713</v>
      </c>
      <c r="L12" s="4" t="s">
        <v>129</v>
      </c>
      <c r="M12" s="12"/>
    </row>
    <row r="13" spans="1:13" s="8" customFormat="1" ht="67.5" customHeight="1" x14ac:dyDescent="0.25">
      <c r="A13" s="9">
        <v>7</v>
      </c>
      <c r="B13" s="12"/>
      <c r="C13" s="15"/>
      <c r="D13" s="21" t="s">
        <v>55</v>
      </c>
      <c r="E13" s="21" t="s">
        <v>56</v>
      </c>
      <c r="F13" s="21" t="s">
        <v>56</v>
      </c>
      <c r="G13" s="21" t="s">
        <v>57</v>
      </c>
      <c r="H13" s="22">
        <v>28650</v>
      </c>
      <c r="I13" s="10">
        <f t="shared" si="0"/>
        <v>477.5</v>
      </c>
      <c r="J13" s="3">
        <f t="shared" si="1"/>
        <v>478</v>
      </c>
      <c r="K13" s="11">
        <v>44713</v>
      </c>
      <c r="L13" s="4" t="s">
        <v>129</v>
      </c>
      <c r="M13" s="12"/>
    </row>
    <row r="14" spans="1:13" s="8" customFormat="1" ht="66" customHeight="1" x14ac:dyDescent="0.25">
      <c r="A14" s="9">
        <v>8</v>
      </c>
      <c r="B14" s="12"/>
      <c r="C14" s="15"/>
      <c r="D14" s="21" t="s">
        <v>141</v>
      </c>
      <c r="E14" s="21" t="s">
        <v>142</v>
      </c>
      <c r="F14" s="21" t="s">
        <v>142</v>
      </c>
      <c r="G14" s="21" t="s">
        <v>143</v>
      </c>
      <c r="H14" s="22">
        <v>2500</v>
      </c>
      <c r="I14" s="10">
        <f t="shared" si="0"/>
        <v>41.666666666666664</v>
      </c>
      <c r="J14" s="3">
        <f t="shared" si="1"/>
        <v>42</v>
      </c>
      <c r="K14" s="11">
        <v>44713</v>
      </c>
      <c r="L14" s="4" t="s">
        <v>129</v>
      </c>
      <c r="M14" s="12"/>
    </row>
    <row r="15" spans="1:13" s="8" customFormat="1" ht="45" customHeight="1" x14ac:dyDescent="0.25">
      <c r="A15" s="9">
        <v>9</v>
      </c>
      <c r="B15" s="12"/>
      <c r="C15" s="15"/>
      <c r="D15" s="21" t="s">
        <v>25</v>
      </c>
      <c r="E15" s="21" t="s">
        <v>58</v>
      </c>
      <c r="F15" s="21" t="s">
        <v>58</v>
      </c>
      <c r="G15" s="21" t="s">
        <v>59</v>
      </c>
      <c r="H15" s="22">
        <v>1370</v>
      </c>
      <c r="I15" s="10">
        <f t="shared" si="0"/>
        <v>22.833333333333332</v>
      </c>
      <c r="J15" s="3">
        <f t="shared" si="1"/>
        <v>23</v>
      </c>
      <c r="K15" s="11">
        <v>44713</v>
      </c>
      <c r="L15" s="4" t="s">
        <v>129</v>
      </c>
      <c r="M15" s="12"/>
    </row>
    <row r="16" spans="1:13" s="8" customFormat="1" ht="71.25" customHeight="1" x14ac:dyDescent="0.25">
      <c r="A16" s="9">
        <v>10</v>
      </c>
      <c r="B16" s="12"/>
      <c r="C16" s="15"/>
      <c r="D16" s="21" t="s">
        <v>144</v>
      </c>
      <c r="E16" s="21" t="s">
        <v>145</v>
      </c>
      <c r="F16" s="21" t="s">
        <v>145</v>
      </c>
      <c r="G16" s="21" t="s">
        <v>146</v>
      </c>
      <c r="H16" s="22">
        <v>1520</v>
      </c>
      <c r="I16" s="10">
        <f t="shared" si="0"/>
        <v>25.333333333333332</v>
      </c>
      <c r="J16" s="3">
        <f t="shared" si="1"/>
        <v>26</v>
      </c>
      <c r="K16" s="11">
        <v>44713</v>
      </c>
      <c r="L16" s="4" t="s">
        <v>129</v>
      </c>
      <c r="M16" s="12"/>
    </row>
    <row r="17" spans="1:13" s="8" customFormat="1" ht="78.75" customHeight="1" x14ac:dyDescent="0.25">
      <c r="A17" s="9">
        <v>11</v>
      </c>
      <c r="B17" s="12"/>
      <c r="C17" s="15"/>
      <c r="D17" s="21" t="s">
        <v>26</v>
      </c>
      <c r="E17" s="21" t="s">
        <v>60</v>
      </c>
      <c r="F17" s="21" t="s">
        <v>60</v>
      </c>
      <c r="G17" s="21" t="s">
        <v>61</v>
      </c>
      <c r="H17" s="22">
        <v>10910</v>
      </c>
      <c r="I17" s="10">
        <f t="shared" si="0"/>
        <v>181.83333333333334</v>
      </c>
      <c r="J17" s="3">
        <f t="shared" si="1"/>
        <v>182</v>
      </c>
      <c r="K17" s="11">
        <v>44713</v>
      </c>
      <c r="L17" s="4" t="s">
        <v>129</v>
      </c>
      <c r="M17" s="12"/>
    </row>
    <row r="18" spans="1:13" s="8" customFormat="1" ht="72" customHeight="1" x14ac:dyDescent="0.25">
      <c r="A18" s="9">
        <v>12</v>
      </c>
      <c r="B18" s="12"/>
      <c r="C18" s="15"/>
      <c r="D18" s="21" t="s">
        <v>147</v>
      </c>
      <c r="E18" s="21" t="s">
        <v>148</v>
      </c>
      <c r="F18" s="21" t="s">
        <v>148</v>
      </c>
      <c r="G18" s="21" t="s">
        <v>149</v>
      </c>
      <c r="H18" s="22">
        <v>1840</v>
      </c>
      <c r="I18" s="10">
        <f t="shared" si="0"/>
        <v>30.666666666666668</v>
      </c>
      <c r="J18" s="3">
        <f t="shared" si="1"/>
        <v>31</v>
      </c>
      <c r="K18" s="11">
        <v>44713</v>
      </c>
      <c r="L18" s="4" t="s">
        <v>129</v>
      </c>
      <c r="M18" s="12"/>
    </row>
    <row r="19" spans="1:13" s="8" customFormat="1" ht="55.5" customHeight="1" x14ac:dyDescent="0.25">
      <c r="A19" s="9">
        <v>13</v>
      </c>
      <c r="B19" s="12"/>
      <c r="C19" s="15"/>
      <c r="D19" s="21" t="s">
        <v>62</v>
      </c>
      <c r="E19" s="21" t="s">
        <v>63</v>
      </c>
      <c r="F19" s="21" t="s">
        <v>63</v>
      </c>
      <c r="G19" s="23" t="s">
        <v>64</v>
      </c>
      <c r="H19" s="21">
        <v>16</v>
      </c>
      <c r="I19" s="10">
        <f t="shared" si="0"/>
        <v>0.26666666666666666</v>
      </c>
      <c r="J19" s="3">
        <f t="shared" si="1"/>
        <v>1</v>
      </c>
      <c r="K19" s="11">
        <v>44713</v>
      </c>
      <c r="L19" s="4" t="s">
        <v>129</v>
      </c>
      <c r="M19" s="12"/>
    </row>
    <row r="20" spans="1:13" s="8" customFormat="1" ht="72" customHeight="1" x14ac:dyDescent="0.25">
      <c r="A20" s="9">
        <v>14</v>
      </c>
      <c r="B20" s="12"/>
      <c r="C20" s="15"/>
      <c r="D20" s="21" t="s">
        <v>150</v>
      </c>
      <c r="E20" s="21" t="s">
        <v>151</v>
      </c>
      <c r="F20" s="21" t="s">
        <v>151</v>
      </c>
      <c r="G20" s="21" t="s">
        <v>152</v>
      </c>
      <c r="H20" s="22">
        <v>9090</v>
      </c>
      <c r="I20" s="10">
        <f t="shared" si="0"/>
        <v>151.5</v>
      </c>
      <c r="J20" s="3">
        <f t="shared" si="1"/>
        <v>152</v>
      </c>
      <c r="K20" s="11">
        <v>44713</v>
      </c>
      <c r="L20" s="4" t="s">
        <v>129</v>
      </c>
      <c r="M20" s="12"/>
    </row>
    <row r="21" spans="1:13" s="8" customFormat="1" ht="72" customHeight="1" x14ac:dyDescent="0.25">
      <c r="A21" s="9">
        <v>15</v>
      </c>
      <c r="B21" s="12"/>
      <c r="C21" s="15"/>
      <c r="D21" s="21" t="s">
        <v>65</v>
      </c>
      <c r="E21" s="21" t="s">
        <v>66</v>
      </c>
      <c r="F21" s="21" t="s">
        <v>67</v>
      </c>
      <c r="G21" s="21" t="s">
        <v>68</v>
      </c>
      <c r="H21" s="22">
        <v>52470</v>
      </c>
      <c r="I21" s="10">
        <f t="shared" si="0"/>
        <v>874.5</v>
      </c>
      <c r="J21" s="3">
        <f t="shared" si="1"/>
        <v>875</v>
      </c>
      <c r="K21" s="11">
        <v>44713</v>
      </c>
      <c r="L21" s="4" t="s">
        <v>129</v>
      </c>
      <c r="M21" s="12"/>
    </row>
    <row r="22" spans="1:13" s="8" customFormat="1" ht="72" customHeight="1" x14ac:dyDescent="0.25">
      <c r="A22" s="9">
        <v>16</v>
      </c>
      <c r="B22" s="12"/>
      <c r="C22" s="15"/>
      <c r="D22" s="21" t="s">
        <v>15</v>
      </c>
      <c r="E22" s="21" t="s">
        <v>69</v>
      </c>
      <c r="F22" s="21" t="s">
        <v>69</v>
      </c>
      <c r="G22" s="21" t="s">
        <v>70</v>
      </c>
      <c r="H22" s="22">
        <v>1280</v>
      </c>
      <c r="I22" s="10">
        <f t="shared" si="0"/>
        <v>21.333333333333332</v>
      </c>
      <c r="J22" s="3">
        <f t="shared" si="1"/>
        <v>22</v>
      </c>
      <c r="K22" s="11">
        <v>44713</v>
      </c>
      <c r="L22" s="4" t="s">
        <v>129</v>
      </c>
      <c r="M22" s="12"/>
    </row>
    <row r="23" spans="1:13" s="8" customFormat="1" ht="72" customHeight="1" x14ac:dyDescent="0.25">
      <c r="A23" s="9">
        <v>17</v>
      </c>
      <c r="B23" s="12"/>
      <c r="C23" s="15"/>
      <c r="D23" s="21" t="s">
        <v>153</v>
      </c>
      <c r="E23" s="21" t="s">
        <v>154</v>
      </c>
      <c r="F23" s="21" t="s">
        <v>155</v>
      </c>
      <c r="G23" s="21" t="s">
        <v>156</v>
      </c>
      <c r="H23" s="22">
        <v>40370</v>
      </c>
      <c r="I23" s="10">
        <f t="shared" si="0"/>
        <v>672.83333333333337</v>
      </c>
      <c r="J23" s="3">
        <f t="shared" si="1"/>
        <v>673</v>
      </c>
      <c r="K23" s="11">
        <v>44713</v>
      </c>
      <c r="L23" s="4" t="s">
        <v>129</v>
      </c>
      <c r="M23" s="12"/>
    </row>
    <row r="24" spans="1:13" s="8" customFormat="1" ht="68.25" customHeight="1" x14ac:dyDescent="0.25">
      <c r="A24" s="9">
        <v>18</v>
      </c>
      <c r="B24" s="12"/>
      <c r="C24" s="15"/>
      <c r="D24" s="21" t="s">
        <v>71</v>
      </c>
      <c r="E24" s="21" t="s">
        <v>72</v>
      </c>
      <c r="F24" s="21" t="s">
        <v>72</v>
      </c>
      <c r="G24" s="21" t="s">
        <v>73</v>
      </c>
      <c r="H24" s="22">
        <v>64500</v>
      </c>
      <c r="I24" s="10">
        <f t="shared" si="0"/>
        <v>1075</v>
      </c>
      <c r="J24" s="3">
        <f t="shared" si="1"/>
        <v>1075</v>
      </c>
      <c r="K24" s="11">
        <v>44713</v>
      </c>
      <c r="L24" s="4" t="s">
        <v>129</v>
      </c>
      <c r="M24" s="12"/>
    </row>
    <row r="25" spans="1:13" s="8" customFormat="1" ht="79.5" customHeight="1" x14ac:dyDescent="0.25">
      <c r="A25" s="9">
        <v>19</v>
      </c>
      <c r="B25" s="12"/>
      <c r="C25" s="15"/>
      <c r="D25" s="21" t="s">
        <v>157</v>
      </c>
      <c r="E25" s="21" t="s">
        <v>158</v>
      </c>
      <c r="F25" s="21" t="s">
        <v>158</v>
      </c>
      <c r="G25" s="21" t="s">
        <v>159</v>
      </c>
      <c r="H25" s="22">
        <v>29550</v>
      </c>
      <c r="I25" s="10">
        <f t="shared" si="0"/>
        <v>492.5</v>
      </c>
      <c r="J25" s="3">
        <f t="shared" si="1"/>
        <v>493</v>
      </c>
      <c r="K25" s="11">
        <v>44713</v>
      </c>
      <c r="L25" s="4" t="s">
        <v>129</v>
      </c>
      <c r="M25" s="12"/>
    </row>
    <row r="26" spans="1:13" s="8" customFormat="1" ht="59.25" customHeight="1" x14ac:dyDescent="0.25">
      <c r="A26" s="9">
        <v>20</v>
      </c>
      <c r="B26" s="12"/>
      <c r="C26" s="15"/>
      <c r="D26" s="21" t="s">
        <v>160</v>
      </c>
      <c r="E26" s="21" t="s">
        <v>161</v>
      </c>
      <c r="F26" s="21" t="s">
        <v>161</v>
      </c>
      <c r="G26" s="21" t="s">
        <v>162</v>
      </c>
      <c r="H26" s="22">
        <v>16100</v>
      </c>
      <c r="I26" s="10">
        <f t="shared" si="0"/>
        <v>268.33333333333331</v>
      </c>
      <c r="J26" s="3">
        <f t="shared" si="1"/>
        <v>269</v>
      </c>
      <c r="K26" s="11">
        <v>44713</v>
      </c>
      <c r="L26" s="4" t="s">
        <v>129</v>
      </c>
      <c r="M26" s="12"/>
    </row>
    <row r="27" spans="1:13" s="8" customFormat="1" ht="87.75" customHeight="1" x14ac:dyDescent="0.25">
      <c r="A27" s="9">
        <v>21</v>
      </c>
      <c r="B27" s="12"/>
      <c r="C27" s="15"/>
      <c r="D27" s="21" t="s">
        <v>16</v>
      </c>
      <c r="E27" s="21" t="s">
        <v>74</v>
      </c>
      <c r="F27" s="21" t="s">
        <v>74</v>
      </c>
      <c r="G27" s="21" t="s">
        <v>75</v>
      </c>
      <c r="H27" s="22">
        <v>4790</v>
      </c>
      <c r="I27" s="10">
        <f t="shared" si="0"/>
        <v>79.833333333333329</v>
      </c>
      <c r="J27" s="3">
        <f t="shared" si="1"/>
        <v>80</v>
      </c>
      <c r="K27" s="11">
        <v>44713</v>
      </c>
      <c r="L27" s="4" t="s">
        <v>129</v>
      </c>
      <c r="M27" s="12"/>
    </row>
    <row r="28" spans="1:13" s="8" customFormat="1" ht="71.25" customHeight="1" x14ac:dyDescent="0.25">
      <c r="A28" s="9">
        <v>22</v>
      </c>
      <c r="B28" s="12"/>
      <c r="C28" s="15"/>
      <c r="D28" s="21" t="s">
        <v>163</v>
      </c>
      <c r="E28" s="21" t="s">
        <v>164</v>
      </c>
      <c r="F28" s="21" t="s">
        <v>165</v>
      </c>
      <c r="G28" s="21" t="s">
        <v>166</v>
      </c>
      <c r="H28" s="22">
        <v>2300</v>
      </c>
      <c r="I28" s="10">
        <f t="shared" si="0"/>
        <v>38.333333333333336</v>
      </c>
      <c r="J28" s="3">
        <f t="shared" si="1"/>
        <v>39</v>
      </c>
      <c r="K28" s="11">
        <v>44713</v>
      </c>
      <c r="L28" s="4" t="s">
        <v>129</v>
      </c>
      <c r="M28" s="12"/>
    </row>
    <row r="29" spans="1:13" s="8" customFormat="1" ht="68.25" customHeight="1" x14ac:dyDescent="0.25">
      <c r="A29" s="9">
        <v>23</v>
      </c>
      <c r="B29" s="12"/>
      <c r="C29" s="15"/>
      <c r="D29" s="21" t="s">
        <v>167</v>
      </c>
      <c r="E29" s="21" t="s">
        <v>168</v>
      </c>
      <c r="F29" s="21" t="s">
        <v>168</v>
      </c>
      <c r="G29" s="23" t="s">
        <v>169</v>
      </c>
      <c r="H29" s="22">
        <v>62630</v>
      </c>
      <c r="I29" s="10">
        <f t="shared" si="0"/>
        <v>1043.8333333333333</v>
      </c>
      <c r="J29" s="3">
        <f t="shared" si="1"/>
        <v>1044</v>
      </c>
      <c r="K29" s="11">
        <v>44713</v>
      </c>
      <c r="L29" s="4" t="s">
        <v>129</v>
      </c>
      <c r="M29" s="12"/>
    </row>
    <row r="30" spans="1:13" s="8" customFormat="1" ht="71.25" customHeight="1" x14ac:dyDescent="0.25">
      <c r="A30" s="9">
        <v>24</v>
      </c>
      <c r="B30" s="12"/>
      <c r="C30" s="15"/>
      <c r="D30" s="21" t="s">
        <v>76</v>
      </c>
      <c r="E30" s="21" t="s">
        <v>77</v>
      </c>
      <c r="F30" s="21" t="s">
        <v>77</v>
      </c>
      <c r="G30" s="21" t="s">
        <v>78</v>
      </c>
      <c r="H30" s="22">
        <v>5930</v>
      </c>
      <c r="I30" s="10">
        <f t="shared" si="0"/>
        <v>98.833333333333329</v>
      </c>
      <c r="J30" s="3">
        <f t="shared" si="1"/>
        <v>99</v>
      </c>
      <c r="K30" s="11">
        <v>44713</v>
      </c>
      <c r="L30" s="4" t="s">
        <v>129</v>
      </c>
      <c r="M30" s="12"/>
    </row>
    <row r="31" spans="1:13" s="8" customFormat="1" ht="69.75" customHeight="1" x14ac:dyDescent="0.25">
      <c r="A31" s="9">
        <v>25</v>
      </c>
      <c r="B31" s="12"/>
      <c r="C31" s="15"/>
      <c r="D31" s="21" t="s">
        <v>17</v>
      </c>
      <c r="E31" s="21" t="s">
        <v>79</v>
      </c>
      <c r="F31" s="21" t="s">
        <v>79</v>
      </c>
      <c r="G31" s="21" t="s">
        <v>80</v>
      </c>
      <c r="H31" s="22">
        <v>27550</v>
      </c>
      <c r="I31" s="10">
        <f t="shared" si="0"/>
        <v>459.16666666666669</v>
      </c>
      <c r="J31" s="3">
        <f t="shared" si="1"/>
        <v>460</v>
      </c>
      <c r="K31" s="11">
        <v>44713</v>
      </c>
      <c r="L31" s="4" t="s">
        <v>129</v>
      </c>
      <c r="M31" s="12"/>
    </row>
    <row r="32" spans="1:13" s="8" customFormat="1" ht="71.25" customHeight="1" x14ac:dyDescent="0.25">
      <c r="A32" s="9">
        <v>26</v>
      </c>
      <c r="B32" s="12"/>
      <c r="C32" s="15"/>
      <c r="D32" s="21" t="s">
        <v>170</v>
      </c>
      <c r="E32" s="21" t="s">
        <v>171</v>
      </c>
      <c r="F32" s="21" t="s">
        <v>171</v>
      </c>
      <c r="G32" s="21" t="s">
        <v>172</v>
      </c>
      <c r="H32" s="22">
        <v>11640</v>
      </c>
      <c r="I32" s="10">
        <f t="shared" si="0"/>
        <v>194</v>
      </c>
      <c r="J32" s="3">
        <f t="shared" si="1"/>
        <v>194</v>
      </c>
      <c r="K32" s="11">
        <v>44713</v>
      </c>
      <c r="L32" s="4" t="s">
        <v>129</v>
      </c>
      <c r="M32" s="12"/>
    </row>
    <row r="33" spans="1:13" s="8" customFormat="1" ht="86.25" customHeight="1" x14ac:dyDescent="0.25">
      <c r="A33" s="9">
        <v>27</v>
      </c>
      <c r="B33" s="12"/>
      <c r="C33" s="15"/>
      <c r="D33" s="21" t="s">
        <v>18</v>
      </c>
      <c r="E33" s="21" t="s">
        <v>81</v>
      </c>
      <c r="F33" s="21" t="s">
        <v>81</v>
      </c>
      <c r="G33" s="21" t="s">
        <v>19</v>
      </c>
      <c r="H33" s="22">
        <v>23640</v>
      </c>
      <c r="I33" s="10">
        <f t="shared" si="0"/>
        <v>394</v>
      </c>
      <c r="J33" s="3">
        <f t="shared" si="1"/>
        <v>394</v>
      </c>
      <c r="K33" s="11">
        <v>44713</v>
      </c>
      <c r="L33" s="4" t="s">
        <v>129</v>
      </c>
      <c r="M33" s="12"/>
    </row>
    <row r="34" spans="1:13" s="8" customFormat="1" ht="71.25" customHeight="1" x14ac:dyDescent="0.25">
      <c r="A34" s="9">
        <v>28</v>
      </c>
      <c r="B34" s="12"/>
      <c r="C34" s="15"/>
      <c r="D34" s="21" t="s">
        <v>173</v>
      </c>
      <c r="E34" s="21" t="s">
        <v>174</v>
      </c>
      <c r="F34" s="21" t="s">
        <v>174</v>
      </c>
      <c r="G34" s="21" t="s">
        <v>175</v>
      </c>
      <c r="H34" s="21">
        <v>640</v>
      </c>
      <c r="I34" s="10">
        <f t="shared" ref="I34:I47" si="2">H34/60</f>
        <v>10.666666666666666</v>
      </c>
      <c r="J34" s="3">
        <f t="shared" ref="J34:J47" si="3">ROUNDUP(I34,0)</f>
        <v>11</v>
      </c>
      <c r="K34" s="11">
        <v>44713</v>
      </c>
      <c r="L34" s="4" t="s">
        <v>129</v>
      </c>
      <c r="M34" s="12"/>
    </row>
    <row r="35" spans="1:13" s="8" customFormat="1" ht="71.25" customHeight="1" x14ac:dyDescent="0.25">
      <c r="A35" s="9">
        <v>29</v>
      </c>
      <c r="B35" s="12"/>
      <c r="C35" s="15"/>
      <c r="D35" s="21" t="s">
        <v>176</v>
      </c>
      <c r="E35" s="21" t="s">
        <v>177</v>
      </c>
      <c r="F35" s="21" t="s">
        <v>177</v>
      </c>
      <c r="G35" s="21" t="s">
        <v>178</v>
      </c>
      <c r="H35" s="22">
        <v>22130</v>
      </c>
      <c r="I35" s="10">
        <f t="shared" si="2"/>
        <v>368.83333333333331</v>
      </c>
      <c r="J35" s="3">
        <f t="shared" si="3"/>
        <v>369</v>
      </c>
      <c r="K35" s="11">
        <v>44713</v>
      </c>
      <c r="L35" s="4" t="s">
        <v>129</v>
      </c>
      <c r="M35" s="12"/>
    </row>
    <row r="36" spans="1:13" s="8" customFormat="1" ht="71.25" customHeight="1" x14ac:dyDescent="0.25">
      <c r="A36" s="9">
        <v>30</v>
      </c>
      <c r="B36" s="12"/>
      <c r="C36" s="15"/>
      <c r="D36" s="21" t="s">
        <v>179</v>
      </c>
      <c r="E36" s="21" t="s">
        <v>180</v>
      </c>
      <c r="F36" s="21" t="s">
        <v>180</v>
      </c>
      <c r="G36" s="21" t="s">
        <v>181</v>
      </c>
      <c r="H36" s="22">
        <v>58840</v>
      </c>
      <c r="I36" s="10">
        <f t="shared" si="2"/>
        <v>980.66666666666663</v>
      </c>
      <c r="J36" s="3">
        <f t="shared" si="3"/>
        <v>981</v>
      </c>
      <c r="K36" s="11">
        <v>44713</v>
      </c>
      <c r="L36" s="4" t="s">
        <v>129</v>
      </c>
      <c r="M36" s="12"/>
    </row>
    <row r="37" spans="1:13" s="8" customFormat="1" ht="71.25" customHeight="1" x14ac:dyDescent="0.25">
      <c r="A37" s="9">
        <v>31</v>
      </c>
      <c r="B37" s="12"/>
      <c r="C37" s="15"/>
      <c r="D37" s="21" t="s">
        <v>182</v>
      </c>
      <c r="E37" s="21" t="s">
        <v>183</v>
      </c>
      <c r="F37" s="21" t="s">
        <v>183</v>
      </c>
      <c r="G37" s="21" t="s">
        <v>184</v>
      </c>
      <c r="H37" s="22">
        <v>81810</v>
      </c>
      <c r="I37" s="10">
        <f t="shared" si="2"/>
        <v>1363.5</v>
      </c>
      <c r="J37" s="3">
        <f t="shared" si="3"/>
        <v>1364</v>
      </c>
      <c r="K37" s="11">
        <v>44713</v>
      </c>
      <c r="L37" s="4" t="s">
        <v>129</v>
      </c>
      <c r="M37" s="12"/>
    </row>
    <row r="38" spans="1:13" s="8" customFormat="1" ht="71.25" customHeight="1" x14ac:dyDescent="0.25">
      <c r="A38" s="9">
        <v>32</v>
      </c>
      <c r="B38" s="12"/>
      <c r="C38" s="15"/>
      <c r="D38" s="21" t="s">
        <v>185</v>
      </c>
      <c r="E38" s="21" t="s">
        <v>186</v>
      </c>
      <c r="F38" s="21" t="s">
        <v>186</v>
      </c>
      <c r="G38" s="21" t="s">
        <v>187</v>
      </c>
      <c r="H38" s="22">
        <v>1180</v>
      </c>
      <c r="I38" s="10">
        <f t="shared" si="2"/>
        <v>19.666666666666668</v>
      </c>
      <c r="J38" s="3">
        <f t="shared" si="3"/>
        <v>20</v>
      </c>
      <c r="K38" s="11">
        <v>44713</v>
      </c>
      <c r="L38" s="4" t="s">
        <v>129</v>
      </c>
      <c r="M38" s="12"/>
    </row>
    <row r="39" spans="1:13" s="8" customFormat="1" ht="71.25" customHeight="1" x14ac:dyDescent="0.25">
      <c r="A39" s="9">
        <v>33</v>
      </c>
      <c r="B39" s="12"/>
      <c r="C39" s="15"/>
      <c r="D39" s="21" t="s">
        <v>82</v>
      </c>
      <c r="E39" s="21" t="s">
        <v>83</v>
      </c>
      <c r="F39" s="21" t="s">
        <v>83</v>
      </c>
      <c r="G39" s="21" t="s">
        <v>84</v>
      </c>
      <c r="H39" s="22">
        <v>3750</v>
      </c>
      <c r="I39" s="10">
        <f t="shared" si="2"/>
        <v>62.5</v>
      </c>
      <c r="J39" s="3">
        <f t="shared" si="3"/>
        <v>63</v>
      </c>
      <c r="K39" s="11">
        <v>44713</v>
      </c>
      <c r="L39" s="4" t="s">
        <v>129</v>
      </c>
      <c r="M39" s="12"/>
    </row>
    <row r="40" spans="1:13" s="8" customFormat="1" ht="71.25" customHeight="1" x14ac:dyDescent="0.25">
      <c r="A40" s="9">
        <v>34</v>
      </c>
      <c r="B40" s="12"/>
      <c r="C40" s="15"/>
      <c r="D40" s="21" t="s">
        <v>188</v>
      </c>
      <c r="E40" s="21" t="s">
        <v>189</v>
      </c>
      <c r="F40" s="21" t="s">
        <v>189</v>
      </c>
      <c r="G40" s="21" t="s">
        <v>190</v>
      </c>
      <c r="H40" s="22">
        <v>6780</v>
      </c>
      <c r="I40" s="10">
        <f t="shared" si="2"/>
        <v>113</v>
      </c>
      <c r="J40" s="3">
        <f t="shared" si="3"/>
        <v>113</v>
      </c>
      <c r="K40" s="11">
        <v>44713</v>
      </c>
      <c r="L40" s="4" t="s">
        <v>129</v>
      </c>
      <c r="M40" s="12"/>
    </row>
    <row r="41" spans="1:13" s="8" customFormat="1" ht="71.25" customHeight="1" x14ac:dyDescent="0.25">
      <c r="A41" s="9">
        <v>35</v>
      </c>
      <c r="B41" s="12"/>
      <c r="C41" s="15"/>
      <c r="D41" s="21" t="s">
        <v>191</v>
      </c>
      <c r="E41" s="21" t="s">
        <v>192</v>
      </c>
      <c r="F41" s="21" t="s">
        <v>192</v>
      </c>
      <c r="G41" s="21" t="s">
        <v>193</v>
      </c>
      <c r="H41" s="22">
        <v>112290</v>
      </c>
      <c r="I41" s="10">
        <f t="shared" si="2"/>
        <v>1871.5</v>
      </c>
      <c r="J41" s="3">
        <f t="shared" si="3"/>
        <v>1872</v>
      </c>
      <c r="K41" s="11">
        <v>44713</v>
      </c>
      <c r="L41" s="4" t="s">
        <v>129</v>
      </c>
      <c r="M41" s="12"/>
    </row>
    <row r="42" spans="1:13" s="8" customFormat="1" ht="71.25" customHeight="1" x14ac:dyDescent="0.25">
      <c r="A42" s="9">
        <v>36</v>
      </c>
      <c r="B42" s="12"/>
      <c r="C42" s="15"/>
      <c r="D42" s="21" t="s">
        <v>85</v>
      </c>
      <c r="E42" s="21" t="s">
        <v>86</v>
      </c>
      <c r="F42" s="21" t="s">
        <v>86</v>
      </c>
      <c r="G42" s="21" t="s">
        <v>87</v>
      </c>
      <c r="H42" s="22">
        <v>13250</v>
      </c>
      <c r="I42" s="10">
        <f t="shared" si="2"/>
        <v>220.83333333333334</v>
      </c>
      <c r="J42" s="3">
        <f t="shared" si="3"/>
        <v>221</v>
      </c>
      <c r="K42" s="11">
        <v>44713</v>
      </c>
      <c r="L42" s="4" t="s">
        <v>129</v>
      </c>
      <c r="M42" s="12"/>
    </row>
    <row r="43" spans="1:13" s="8" customFormat="1" ht="71.25" customHeight="1" x14ac:dyDescent="0.25">
      <c r="A43" s="9">
        <v>37</v>
      </c>
      <c r="B43" s="12"/>
      <c r="C43" s="15"/>
      <c r="D43" s="21" t="s">
        <v>20</v>
      </c>
      <c r="E43" s="21" t="s">
        <v>88</v>
      </c>
      <c r="F43" s="21" t="s">
        <v>88</v>
      </c>
      <c r="G43" s="21" t="s">
        <v>89</v>
      </c>
      <c r="H43" s="22">
        <v>23770</v>
      </c>
      <c r="I43" s="10">
        <f t="shared" si="2"/>
        <v>396.16666666666669</v>
      </c>
      <c r="J43" s="3">
        <f t="shared" si="3"/>
        <v>397</v>
      </c>
      <c r="K43" s="11">
        <v>44713</v>
      </c>
      <c r="L43" s="4" t="s">
        <v>129</v>
      </c>
      <c r="M43" s="12"/>
    </row>
    <row r="44" spans="1:13" s="8" customFormat="1" ht="71.25" customHeight="1" x14ac:dyDescent="0.25">
      <c r="A44" s="9">
        <v>38</v>
      </c>
      <c r="B44" s="12"/>
      <c r="C44" s="15"/>
      <c r="D44" s="21" t="s">
        <v>27</v>
      </c>
      <c r="E44" s="21" t="s">
        <v>90</v>
      </c>
      <c r="F44" s="21" t="s">
        <v>90</v>
      </c>
      <c r="G44" s="21" t="s">
        <v>91</v>
      </c>
      <c r="H44" s="22">
        <v>2740</v>
      </c>
      <c r="I44" s="10">
        <f t="shared" si="2"/>
        <v>45.666666666666664</v>
      </c>
      <c r="J44" s="3">
        <f t="shared" si="3"/>
        <v>46</v>
      </c>
      <c r="K44" s="11">
        <v>44713</v>
      </c>
      <c r="L44" s="4" t="s">
        <v>129</v>
      </c>
      <c r="M44" s="12"/>
    </row>
    <row r="45" spans="1:13" s="8" customFormat="1" ht="83.25" customHeight="1" x14ac:dyDescent="0.25">
      <c r="A45" s="9">
        <v>39</v>
      </c>
      <c r="B45" s="12"/>
      <c r="C45" s="15"/>
      <c r="D45" s="21" t="s">
        <v>92</v>
      </c>
      <c r="E45" s="21" t="s">
        <v>93</v>
      </c>
      <c r="F45" s="21" t="s">
        <v>93</v>
      </c>
      <c r="G45" s="21" t="s">
        <v>94</v>
      </c>
      <c r="H45" s="22">
        <v>10220</v>
      </c>
      <c r="I45" s="10">
        <f t="shared" si="2"/>
        <v>170.33333333333334</v>
      </c>
      <c r="J45" s="3">
        <f t="shared" si="3"/>
        <v>171</v>
      </c>
      <c r="K45" s="11">
        <v>44713</v>
      </c>
      <c r="L45" s="4" t="s">
        <v>129</v>
      </c>
      <c r="M45" s="12"/>
    </row>
    <row r="46" spans="1:13" s="8" customFormat="1" ht="71.25" customHeight="1" x14ac:dyDescent="0.25">
      <c r="A46" s="9">
        <v>40</v>
      </c>
      <c r="B46" s="12"/>
      <c r="C46" s="15"/>
      <c r="D46" s="21" t="s">
        <v>194</v>
      </c>
      <c r="E46" s="21" t="s">
        <v>195</v>
      </c>
      <c r="F46" s="21" t="s">
        <v>196</v>
      </c>
      <c r="G46" s="21" t="s">
        <v>197</v>
      </c>
      <c r="H46" s="22">
        <v>11050</v>
      </c>
      <c r="I46" s="10">
        <f t="shared" si="2"/>
        <v>184.16666666666666</v>
      </c>
      <c r="J46" s="3">
        <f t="shared" si="3"/>
        <v>185</v>
      </c>
      <c r="K46" s="11">
        <v>44713</v>
      </c>
      <c r="L46" s="4" t="s">
        <v>129</v>
      </c>
      <c r="M46" s="12"/>
    </row>
    <row r="47" spans="1:13" s="8" customFormat="1" ht="71.25" customHeight="1" x14ac:dyDescent="0.25">
      <c r="A47" s="9">
        <v>41</v>
      </c>
      <c r="B47" s="12"/>
      <c r="C47" s="15"/>
      <c r="D47" s="21" t="s">
        <v>198</v>
      </c>
      <c r="E47" s="21" t="s">
        <v>199</v>
      </c>
      <c r="F47" s="21" t="s">
        <v>199</v>
      </c>
      <c r="G47" s="21" t="s">
        <v>200</v>
      </c>
      <c r="H47" s="22">
        <v>5360</v>
      </c>
      <c r="I47" s="10">
        <f t="shared" si="2"/>
        <v>89.333333333333329</v>
      </c>
      <c r="J47" s="3">
        <f t="shared" si="3"/>
        <v>90</v>
      </c>
      <c r="K47" s="11">
        <v>44713</v>
      </c>
      <c r="L47" s="4" t="s">
        <v>129</v>
      </c>
      <c r="M47" s="12"/>
    </row>
    <row r="48" spans="1:13" s="8" customFormat="1" ht="71.25" customHeight="1" x14ac:dyDescent="0.25">
      <c r="A48" s="9">
        <v>42</v>
      </c>
      <c r="B48" s="12"/>
      <c r="C48" s="15"/>
      <c r="D48" s="21" t="s">
        <v>28</v>
      </c>
      <c r="E48" s="21" t="s">
        <v>95</v>
      </c>
      <c r="F48" s="21" t="s">
        <v>95</v>
      </c>
      <c r="G48" s="21" t="s">
        <v>96</v>
      </c>
      <c r="H48" s="22">
        <v>13900</v>
      </c>
      <c r="I48" s="10"/>
      <c r="J48" s="3"/>
      <c r="K48" s="11">
        <v>44713</v>
      </c>
      <c r="L48" s="4" t="s">
        <v>129</v>
      </c>
      <c r="M48" s="12"/>
    </row>
    <row r="49" spans="1:13" s="8" customFormat="1" ht="71.25" customHeight="1" x14ac:dyDescent="0.25">
      <c r="A49" s="9">
        <v>43</v>
      </c>
      <c r="B49" s="12"/>
      <c r="C49" s="15"/>
      <c r="D49" s="21" t="s">
        <v>29</v>
      </c>
      <c r="E49" s="21" t="s">
        <v>97</v>
      </c>
      <c r="F49" s="21" t="s">
        <v>30</v>
      </c>
      <c r="G49" s="21" t="s">
        <v>31</v>
      </c>
      <c r="H49" s="22">
        <v>1730</v>
      </c>
      <c r="I49" s="10">
        <f t="shared" ref="I49" si="4">H49/60</f>
        <v>28.833333333333332</v>
      </c>
      <c r="J49" s="3">
        <f t="shared" ref="J49" si="5">ROUNDUP(I49,0)</f>
        <v>29</v>
      </c>
      <c r="K49" s="11">
        <v>44713</v>
      </c>
      <c r="L49" s="4" t="s">
        <v>129</v>
      </c>
      <c r="M49" s="12"/>
    </row>
    <row r="50" spans="1:13" s="8" customFormat="1" ht="45" customHeight="1" x14ac:dyDescent="0.25">
      <c r="A50" s="9">
        <v>44</v>
      </c>
      <c r="B50" s="12"/>
      <c r="C50" s="15"/>
      <c r="D50" s="21" t="s">
        <v>98</v>
      </c>
      <c r="E50" s="21" t="s">
        <v>99</v>
      </c>
      <c r="F50" s="21" t="s">
        <v>99</v>
      </c>
      <c r="G50" s="21" t="s">
        <v>100</v>
      </c>
      <c r="H50" s="22">
        <v>1350</v>
      </c>
      <c r="I50" s="10">
        <f t="shared" si="0"/>
        <v>22.5</v>
      </c>
      <c r="J50" s="3">
        <f t="shared" si="1"/>
        <v>23</v>
      </c>
      <c r="K50" s="11">
        <v>44713</v>
      </c>
      <c r="L50" s="4" t="s">
        <v>129</v>
      </c>
      <c r="M50" s="12"/>
    </row>
    <row r="51" spans="1:13" s="8" customFormat="1" ht="71.25" customHeight="1" x14ac:dyDescent="0.25">
      <c r="A51" s="9">
        <v>45</v>
      </c>
      <c r="B51" s="12"/>
      <c r="C51" s="15"/>
      <c r="D51" s="21" t="s">
        <v>201</v>
      </c>
      <c r="E51" s="21" t="s">
        <v>202</v>
      </c>
      <c r="F51" s="21" t="s">
        <v>202</v>
      </c>
      <c r="G51" s="21" t="s">
        <v>203</v>
      </c>
      <c r="H51" s="22">
        <v>7070</v>
      </c>
      <c r="I51" s="10">
        <f t="shared" si="0"/>
        <v>117.83333333333333</v>
      </c>
      <c r="J51" s="3">
        <f t="shared" si="1"/>
        <v>118</v>
      </c>
      <c r="K51" s="11">
        <v>44713</v>
      </c>
      <c r="L51" s="4" t="s">
        <v>129</v>
      </c>
      <c r="M51" s="12"/>
    </row>
    <row r="52" spans="1:13" s="8" customFormat="1" ht="71.25" customHeight="1" x14ac:dyDescent="0.25">
      <c r="A52" s="9">
        <v>46</v>
      </c>
      <c r="B52" s="12"/>
      <c r="C52" s="15"/>
      <c r="D52" s="21" t="s">
        <v>204</v>
      </c>
      <c r="E52" s="21" t="s">
        <v>205</v>
      </c>
      <c r="F52" s="21" t="s">
        <v>205</v>
      </c>
      <c r="G52" s="21" t="s">
        <v>206</v>
      </c>
      <c r="H52" s="22">
        <v>7580</v>
      </c>
      <c r="I52" s="10">
        <f t="shared" si="0"/>
        <v>126.33333333333333</v>
      </c>
      <c r="J52" s="3">
        <f t="shared" si="1"/>
        <v>127</v>
      </c>
      <c r="K52" s="11">
        <v>44713</v>
      </c>
      <c r="L52" s="4" t="s">
        <v>129</v>
      </c>
      <c r="M52" s="12"/>
    </row>
    <row r="53" spans="1:13" s="8" customFormat="1" ht="71.25" customHeight="1" x14ac:dyDescent="0.25">
      <c r="A53" s="9">
        <v>47</v>
      </c>
      <c r="B53" s="12"/>
      <c r="C53" s="15"/>
      <c r="D53" s="21" t="s">
        <v>32</v>
      </c>
      <c r="E53" s="21" t="s">
        <v>33</v>
      </c>
      <c r="F53" s="21" t="s">
        <v>33</v>
      </c>
      <c r="G53" s="21" t="s">
        <v>34</v>
      </c>
      <c r="H53" s="22">
        <v>14790</v>
      </c>
      <c r="I53" s="10">
        <f t="shared" si="0"/>
        <v>246.5</v>
      </c>
      <c r="J53" s="3">
        <f t="shared" si="1"/>
        <v>247</v>
      </c>
      <c r="K53" s="11">
        <v>44713</v>
      </c>
      <c r="L53" s="4" t="s">
        <v>129</v>
      </c>
      <c r="M53" s="12"/>
    </row>
    <row r="54" spans="1:13" s="8" customFormat="1" ht="71.25" customHeight="1" x14ac:dyDescent="0.25">
      <c r="A54" s="9">
        <v>48</v>
      </c>
      <c r="B54" s="12"/>
      <c r="C54" s="15"/>
      <c r="D54" s="21" t="s">
        <v>35</v>
      </c>
      <c r="E54" s="21" t="s">
        <v>101</v>
      </c>
      <c r="F54" s="21" t="s">
        <v>101</v>
      </c>
      <c r="G54" s="21" t="s">
        <v>102</v>
      </c>
      <c r="H54" s="22">
        <v>32750</v>
      </c>
      <c r="I54" s="10">
        <f t="shared" si="0"/>
        <v>545.83333333333337</v>
      </c>
      <c r="J54" s="3">
        <f t="shared" si="1"/>
        <v>546</v>
      </c>
      <c r="K54" s="11">
        <v>44713</v>
      </c>
      <c r="L54" s="4" t="s">
        <v>129</v>
      </c>
      <c r="M54" s="12"/>
    </row>
    <row r="55" spans="1:13" s="8" customFormat="1" ht="71.25" customHeight="1" x14ac:dyDescent="0.25">
      <c r="A55" s="9">
        <v>49</v>
      </c>
      <c r="B55" s="12"/>
      <c r="C55" s="15"/>
      <c r="D55" s="21" t="s">
        <v>207</v>
      </c>
      <c r="E55" s="21" t="s">
        <v>208</v>
      </c>
      <c r="F55" s="21" t="s">
        <v>208</v>
      </c>
      <c r="G55" s="21" t="s">
        <v>209</v>
      </c>
      <c r="H55" s="22">
        <v>3670</v>
      </c>
      <c r="I55" s="10">
        <f t="shared" si="0"/>
        <v>61.166666666666664</v>
      </c>
      <c r="J55" s="3">
        <f t="shared" si="1"/>
        <v>62</v>
      </c>
      <c r="K55" s="11">
        <v>44713</v>
      </c>
      <c r="L55" s="4" t="s">
        <v>129</v>
      </c>
      <c r="M55" s="12"/>
    </row>
    <row r="56" spans="1:13" s="8" customFormat="1" ht="71.25" customHeight="1" x14ac:dyDescent="0.25">
      <c r="A56" s="9">
        <v>50</v>
      </c>
      <c r="B56" s="12"/>
      <c r="C56" s="15"/>
      <c r="D56" s="21" t="s">
        <v>210</v>
      </c>
      <c r="E56" s="21" t="s">
        <v>211</v>
      </c>
      <c r="F56" s="21" t="s">
        <v>212</v>
      </c>
      <c r="G56" s="21" t="s">
        <v>213</v>
      </c>
      <c r="H56" s="22">
        <v>92390</v>
      </c>
      <c r="I56" s="10">
        <f t="shared" si="0"/>
        <v>1539.8333333333333</v>
      </c>
      <c r="J56" s="3">
        <f t="shared" si="1"/>
        <v>1540</v>
      </c>
      <c r="K56" s="11">
        <v>44713</v>
      </c>
      <c r="L56" s="4" t="s">
        <v>129</v>
      </c>
      <c r="M56" s="12"/>
    </row>
    <row r="57" spans="1:13" s="8" customFormat="1" ht="71.25" customHeight="1" x14ac:dyDescent="0.25">
      <c r="A57" s="9">
        <v>51</v>
      </c>
      <c r="B57" s="12"/>
      <c r="C57" s="15"/>
      <c r="D57" s="21" t="s">
        <v>103</v>
      </c>
      <c r="E57" s="21" t="s">
        <v>104</v>
      </c>
      <c r="F57" s="21" t="s">
        <v>104</v>
      </c>
      <c r="G57" s="21" t="s">
        <v>105</v>
      </c>
      <c r="H57" s="22">
        <v>16200</v>
      </c>
      <c r="I57" s="10">
        <f t="shared" si="0"/>
        <v>270</v>
      </c>
      <c r="J57" s="3">
        <f t="shared" si="1"/>
        <v>270</v>
      </c>
      <c r="K57" s="11">
        <v>44713</v>
      </c>
      <c r="L57" s="4" t="s">
        <v>129</v>
      </c>
      <c r="M57" s="12"/>
    </row>
    <row r="58" spans="1:13" s="8" customFormat="1" ht="71.25" customHeight="1" x14ac:dyDescent="0.25">
      <c r="A58" s="9">
        <v>52</v>
      </c>
      <c r="B58" s="12"/>
      <c r="C58" s="15"/>
      <c r="D58" s="21" t="s">
        <v>36</v>
      </c>
      <c r="E58" s="21" t="s">
        <v>37</v>
      </c>
      <c r="F58" s="21" t="s">
        <v>37</v>
      </c>
      <c r="G58" s="23" t="s">
        <v>38</v>
      </c>
      <c r="H58" s="22">
        <v>385004</v>
      </c>
      <c r="I58" s="10">
        <f t="shared" si="0"/>
        <v>6416.7333333333336</v>
      </c>
      <c r="J58" s="3">
        <f t="shared" si="1"/>
        <v>6417</v>
      </c>
      <c r="K58" s="11">
        <v>44713</v>
      </c>
      <c r="L58" s="4" t="s">
        <v>129</v>
      </c>
      <c r="M58" s="12"/>
    </row>
    <row r="59" spans="1:13" s="8" customFormat="1" ht="71.25" customHeight="1" x14ac:dyDescent="0.25">
      <c r="A59" s="9">
        <v>53</v>
      </c>
      <c r="B59" s="12"/>
      <c r="C59" s="15"/>
      <c r="D59" s="21" t="s">
        <v>106</v>
      </c>
      <c r="E59" s="21" t="s">
        <v>107</v>
      </c>
      <c r="F59" s="21" t="s">
        <v>107</v>
      </c>
      <c r="G59" s="21" t="s">
        <v>108</v>
      </c>
      <c r="H59" s="22">
        <v>9180</v>
      </c>
      <c r="I59" s="10">
        <f t="shared" si="0"/>
        <v>153</v>
      </c>
      <c r="J59" s="3">
        <f t="shared" si="1"/>
        <v>153</v>
      </c>
      <c r="K59" s="11">
        <v>44713</v>
      </c>
      <c r="L59" s="4" t="s">
        <v>129</v>
      </c>
      <c r="M59" s="12"/>
    </row>
    <row r="60" spans="1:13" s="8" customFormat="1" ht="71.25" customHeight="1" x14ac:dyDescent="0.25">
      <c r="A60" s="9">
        <v>54</v>
      </c>
      <c r="B60" s="12"/>
      <c r="C60" s="15"/>
      <c r="D60" s="21" t="s">
        <v>109</v>
      </c>
      <c r="E60" s="21" t="s">
        <v>110</v>
      </c>
      <c r="F60" s="21" t="s">
        <v>111</v>
      </c>
      <c r="G60" s="21" t="s">
        <v>112</v>
      </c>
      <c r="H60" s="22">
        <v>36380</v>
      </c>
      <c r="I60" s="10">
        <f t="shared" si="0"/>
        <v>606.33333333333337</v>
      </c>
      <c r="J60" s="3">
        <f t="shared" si="1"/>
        <v>607</v>
      </c>
      <c r="K60" s="11">
        <v>44713</v>
      </c>
      <c r="L60" s="4" t="s">
        <v>129</v>
      </c>
      <c r="M60" s="12"/>
    </row>
    <row r="61" spans="1:13" s="8" customFormat="1" ht="71.25" customHeight="1" x14ac:dyDescent="0.25">
      <c r="A61" s="9">
        <v>55</v>
      </c>
      <c r="B61" s="12"/>
      <c r="C61" s="15"/>
      <c r="D61" s="21" t="s">
        <v>214</v>
      </c>
      <c r="E61" s="21" t="s">
        <v>215</v>
      </c>
      <c r="F61" s="21" t="s">
        <v>215</v>
      </c>
      <c r="G61" s="21" t="s">
        <v>216</v>
      </c>
      <c r="H61" s="21">
        <v>620</v>
      </c>
      <c r="I61" s="10">
        <f t="shared" si="0"/>
        <v>10.333333333333334</v>
      </c>
      <c r="J61" s="3">
        <f t="shared" si="1"/>
        <v>11</v>
      </c>
      <c r="K61" s="11">
        <v>44713</v>
      </c>
      <c r="L61" s="4" t="s">
        <v>129</v>
      </c>
      <c r="M61" s="12"/>
    </row>
    <row r="62" spans="1:13" s="8" customFormat="1" ht="83.25" customHeight="1" x14ac:dyDescent="0.25">
      <c r="A62" s="9">
        <v>56</v>
      </c>
      <c r="B62" s="12"/>
      <c r="C62" s="15"/>
      <c r="D62" s="21" t="s">
        <v>21</v>
      </c>
      <c r="E62" s="21" t="s">
        <v>113</v>
      </c>
      <c r="F62" s="21" t="s">
        <v>22</v>
      </c>
      <c r="G62" s="21" t="s">
        <v>23</v>
      </c>
      <c r="H62" s="22">
        <v>17210</v>
      </c>
      <c r="I62" s="10">
        <f t="shared" ref="I62:I64" si="6">H62/60</f>
        <v>286.83333333333331</v>
      </c>
      <c r="J62" s="3">
        <f t="shared" ref="J62:J64" si="7">ROUNDUP(I62,0)</f>
        <v>287</v>
      </c>
      <c r="K62" s="11">
        <v>44713</v>
      </c>
      <c r="L62" s="4" t="s">
        <v>129</v>
      </c>
      <c r="M62" s="12"/>
    </row>
    <row r="63" spans="1:13" s="8" customFormat="1" ht="71.25" customHeight="1" x14ac:dyDescent="0.25">
      <c r="A63" s="9">
        <v>57</v>
      </c>
      <c r="B63" s="12"/>
      <c r="C63" s="15"/>
      <c r="D63" s="21" t="s">
        <v>217</v>
      </c>
      <c r="E63" s="21" t="s">
        <v>218</v>
      </c>
      <c r="F63" s="21" t="s">
        <v>218</v>
      </c>
      <c r="G63" s="21" t="s">
        <v>219</v>
      </c>
      <c r="H63" s="22">
        <v>32610</v>
      </c>
      <c r="I63" s="10">
        <f t="shared" si="6"/>
        <v>543.5</v>
      </c>
      <c r="J63" s="3">
        <f t="shared" si="7"/>
        <v>544</v>
      </c>
      <c r="K63" s="11">
        <v>44713</v>
      </c>
      <c r="L63" s="4" t="s">
        <v>129</v>
      </c>
      <c r="M63" s="12"/>
    </row>
    <row r="64" spans="1:13" s="8" customFormat="1" ht="71.25" customHeight="1" x14ac:dyDescent="0.25">
      <c r="A64" s="9">
        <v>58</v>
      </c>
      <c r="B64" s="12"/>
      <c r="C64" s="15"/>
      <c r="D64" s="21" t="s">
        <v>114</v>
      </c>
      <c r="E64" s="21" t="s">
        <v>115</v>
      </c>
      <c r="F64" s="21" t="s">
        <v>115</v>
      </c>
      <c r="G64" s="21" t="s">
        <v>116</v>
      </c>
      <c r="H64" s="22">
        <v>20810</v>
      </c>
      <c r="I64" s="10">
        <f t="shared" si="6"/>
        <v>346.83333333333331</v>
      </c>
      <c r="J64" s="3">
        <f t="shared" si="7"/>
        <v>347</v>
      </c>
      <c r="K64" s="11">
        <v>44713</v>
      </c>
      <c r="L64" s="4" t="s">
        <v>129</v>
      </c>
      <c r="M64" s="12"/>
    </row>
    <row r="65" spans="1:13" s="8" customFormat="1" ht="71.25" customHeight="1" x14ac:dyDescent="0.25">
      <c r="A65" s="9">
        <v>59</v>
      </c>
      <c r="B65" s="12"/>
      <c r="C65" s="15"/>
      <c r="D65" s="21" t="s">
        <v>39</v>
      </c>
      <c r="E65" s="21" t="s">
        <v>117</v>
      </c>
      <c r="F65" s="21" t="s">
        <v>117</v>
      </c>
      <c r="G65" s="21" t="s">
        <v>118</v>
      </c>
      <c r="H65" s="22">
        <v>46860</v>
      </c>
      <c r="I65" s="10"/>
      <c r="J65" s="3"/>
      <c r="K65" s="11">
        <v>44713</v>
      </c>
      <c r="L65" s="4" t="s">
        <v>129</v>
      </c>
      <c r="M65" s="12"/>
    </row>
    <row r="66" spans="1:13" s="8" customFormat="1" ht="83.25" customHeight="1" x14ac:dyDescent="0.25">
      <c r="A66" s="9">
        <v>60</v>
      </c>
      <c r="B66" s="12"/>
      <c r="C66" s="15"/>
      <c r="D66" s="21" t="s">
        <v>119</v>
      </c>
      <c r="E66" s="21" t="s">
        <v>120</v>
      </c>
      <c r="F66" s="21" t="s">
        <v>90</v>
      </c>
      <c r="G66" s="21" t="s">
        <v>121</v>
      </c>
      <c r="H66" s="22">
        <v>6400</v>
      </c>
      <c r="I66" s="10">
        <f t="shared" si="0"/>
        <v>106.66666666666667</v>
      </c>
      <c r="J66" s="3">
        <f t="shared" si="1"/>
        <v>107</v>
      </c>
      <c r="K66" s="11">
        <v>44713</v>
      </c>
      <c r="L66" s="4" t="s">
        <v>129</v>
      </c>
      <c r="M66" s="12"/>
    </row>
    <row r="67" spans="1:13" s="8" customFormat="1" ht="71.25" customHeight="1" x14ac:dyDescent="0.25">
      <c r="A67" s="9">
        <v>61</v>
      </c>
      <c r="B67" s="12"/>
      <c r="C67" s="15"/>
      <c r="D67" s="21" t="s">
        <v>40</v>
      </c>
      <c r="E67" s="21" t="s">
        <v>122</v>
      </c>
      <c r="F67" s="21" t="s">
        <v>41</v>
      </c>
      <c r="G67" s="21" t="s">
        <v>42</v>
      </c>
      <c r="H67" s="22">
        <v>2350</v>
      </c>
      <c r="I67" s="10">
        <f t="shared" si="0"/>
        <v>39.166666666666664</v>
      </c>
      <c r="J67" s="3">
        <f t="shared" si="1"/>
        <v>40</v>
      </c>
      <c r="K67" s="11">
        <v>44713</v>
      </c>
      <c r="L67" s="4" t="s">
        <v>129</v>
      </c>
      <c r="M67" s="12"/>
    </row>
    <row r="68" spans="1:13" s="8" customFormat="1" ht="71.25" customHeight="1" x14ac:dyDescent="0.25">
      <c r="A68" s="9">
        <v>62</v>
      </c>
      <c r="B68" s="12"/>
      <c r="C68" s="15"/>
      <c r="D68" s="21" t="s">
        <v>220</v>
      </c>
      <c r="E68" s="21" t="s">
        <v>221</v>
      </c>
      <c r="F68" s="21" t="s">
        <v>221</v>
      </c>
      <c r="G68" s="21" t="s">
        <v>222</v>
      </c>
      <c r="H68" s="22">
        <v>1790</v>
      </c>
      <c r="I68" s="10">
        <f t="shared" si="0"/>
        <v>29.833333333333332</v>
      </c>
      <c r="J68" s="3">
        <f t="shared" si="1"/>
        <v>30</v>
      </c>
      <c r="K68" s="11">
        <v>44713</v>
      </c>
      <c r="L68" s="4" t="s">
        <v>129</v>
      </c>
      <c r="M68" s="12"/>
    </row>
    <row r="69" spans="1:13" s="8" customFormat="1" ht="71.25" customHeight="1" x14ac:dyDescent="0.25">
      <c r="A69" s="9">
        <v>63</v>
      </c>
      <c r="B69" s="12"/>
      <c r="C69" s="15"/>
      <c r="D69" s="21" t="s">
        <v>123</v>
      </c>
      <c r="E69" s="21" t="s">
        <v>124</v>
      </c>
      <c r="F69" s="21" t="s">
        <v>124</v>
      </c>
      <c r="G69" s="21" t="s">
        <v>125</v>
      </c>
      <c r="H69" s="22">
        <v>33130</v>
      </c>
      <c r="I69" s="10"/>
      <c r="J69" s="3"/>
      <c r="K69" s="11">
        <v>44713</v>
      </c>
      <c r="L69" s="4" t="s">
        <v>129</v>
      </c>
      <c r="M69" s="12"/>
    </row>
    <row r="70" spans="1:13" s="8" customFormat="1" ht="71.25" customHeight="1" x14ac:dyDescent="0.25">
      <c r="A70" s="9">
        <v>64</v>
      </c>
      <c r="B70" s="12"/>
      <c r="C70" s="15"/>
      <c r="D70" s="21" t="s">
        <v>43</v>
      </c>
      <c r="E70" s="21" t="s">
        <v>126</v>
      </c>
      <c r="F70" s="21" t="s">
        <v>126</v>
      </c>
      <c r="G70" s="21" t="s">
        <v>127</v>
      </c>
      <c r="H70" s="22">
        <v>6610</v>
      </c>
      <c r="I70" s="10">
        <f t="shared" si="0"/>
        <v>110.16666666666667</v>
      </c>
      <c r="J70" s="3">
        <f t="shared" si="1"/>
        <v>111</v>
      </c>
      <c r="K70" s="11">
        <v>44713</v>
      </c>
      <c r="L70" s="4" t="s">
        <v>129</v>
      </c>
      <c r="M70" s="12"/>
    </row>
    <row r="71" spans="1:13" s="8" customFormat="1" ht="12.75" x14ac:dyDescent="0.25">
      <c r="A71" s="27" t="s">
        <v>223</v>
      </c>
      <c r="B71" s="27"/>
      <c r="C71" s="27"/>
      <c r="D71" s="28"/>
      <c r="E71" s="28"/>
      <c r="F71" s="28"/>
      <c r="G71" s="28"/>
      <c r="H71" s="20">
        <f>SUM(H7:H70)</f>
        <v>1628000</v>
      </c>
      <c r="I71" s="12"/>
      <c r="J71" s="13">
        <f>SUM(J7:J70)</f>
        <v>25593</v>
      </c>
      <c r="K71" s="12"/>
      <c r="L71" s="12"/>
      <c r="M71" s="12"/>
    </row>
    <row r="72" spans="1:13" s="8" customFormat="1" ht="22.5" customHeight="1" x14ac:dyDescent="0.25">
      <c r="A72" s="24" t="s">
        <v>24</v>
      </c>
      <c r="B72" s="24"/>
      <c r="C72" s="24"/>
      <c r="D72" s="24"/>
      <c r="E72" s="24"/>
      <c r="F72" s="24"/>
      <c r="G72" s="24"/>
      <c r="H72" s="19">
        <f>SUM(H71)</f>
        <v>1628000</v>
      </c>
      <c r="I72" s="14"/>
      <c r="J72" s="19" t="e">
        <f>SUM(#REF!,#REF!,J71)</f>
        <v>#REF!</v>
      </c>
      <c r="K72" s="14"/>
      <c r="L72" s="14"/>
      <c r="M72" s="14"/>
    </row>
  </sheetData>
  <mergeCells count="7">
    <mergeCell ref="A72:G72"/>
    <mergeCell ref="B2:M2"/>
    <mergeCell ref="B3:M3"/>
    <mergeCell ref="B5:M5"/>
    <mergeCell ref="A71:G71"/>
    <mergeCell ref="B4:C4"/>
    <mergeCell ref="D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2"/>
  <sheetViews>
    <sheetView tabSelected="1" zoomScale="80" zoomScaleNormal="80" workbookViewId="0">
      <selection activeCell="M70" sqref="M70"/>
    </sheetView>
  </sheetViews>
  <sheetFormatPr defaultRowHeight="11.25" x14ac:dyDescent="0.25"/>
  <cols>
    <col min="2" max="2" width="30.7109375" customWidth="1"/>
    <col min="3" max="3" width="17.28515625" customWidth="1"/>
    <col min="4" max="4" width="25.5703125" style="7" customWidth="1"/>
    <col min="5" max="6" width="37.85546875" customWidth="1"/>
    <col min="7" max="7" width="34.85546875" customWidth="1"/>
    <col min="8" max="8" width="15.140625" style="7" customWidth="1"/>
    <col min="9" max="10" width="11" hidden="1" customWidth="1"/>
    <col min="11" max="11" width="18.140625" customWidth="1"/>
    <col min="12" max="12" width="16.5703125" customWidth="1"/>
    <col min="13" max="13" width="22.5703125" customWidth="1"/>
  </cols>
  <sheetData>
    <row r="1" spans="1:13" ht="26.25" customHeight="1" x14ac:dyDescent="0.25">
      <c r="M1" s="5" t="s">
        <v>5</v>
      </c>
    </row>
    <row r="2" spans="1:13" ht="26.25" customHeight="1" x14ac:dyDescent="0.25">
      <c r="B2" s="25" t="s">
        <v>130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ht="26.25" customHeight="1" x14ac:dyDescent="0.25">
      <c r="B3" s="25" t="s">
        <v>44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ht="172.5" customHeight="1" x14ac:dyDescent="0.25">
      <c r="B4" s="25" t="s">
        <v>45</v>
      </c>
      <c r="C4" s="25"/>
      <c r="D4" s="25" t="s">
        <v>131</v>
      </c>
      <c r="E4" s="25"/>
      <c r="F4" s="18"/>
      <c r="G4" s="16"/>
      <c r="H4" s="17"/>
      <c r="I4" s="16"/>
      <c r="J4" s="16"/>
      <c r="K4" s="16"/>
      <c r="L4" s="16"/>
      <c r="M4" s="16"/>
    </row>
    <row r="5" spans="1:13" ht="26.25" customHeight="1" x14ac:dyDescent="0.25">
      <c r="B5" s="25" t="s">
        <v>12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3" s="8" customFormat="1" ht="72" customHeight="1" x14ac:dyDescent="0.25">
      <c r="A6" s="6" t="s">
        <v>13</v>
      </c>
      <c r="B6" s="6" t="s">
        <v>4</v>
      </c>
      <c r="C6" s="6" t="s">
        <v>6</v>
      </c>
      <c r="D6" s="6" t="s">
        <v>1</v>
      </c>
      <c r="E6" s="6" t="s">
        <v>2</v>
      </c>
      <c r="F6" s="6" t="s">
        <v>0</v>
      </c>
      <c r="G6" s="6" t="s">
        <v>3</v>
      </c>
      <c r="H6" s="6" t="s">
        <v>7</v>
      </c>
      <c r="I6" s="6" t="s">
        <v>8</v>
      </c>
      <c r="J6" s="6" t="s">
        <v>8</v>
      </c>
      <c r="K6" s="6" t="s">
        <v>9</v>
      </c>
      <c r="L6" s="6" t="s">
        <v>10</v>
      </c>
      <c r="M6" s="6" t="s">
        <v>11</v>
      </c>
    </row>
    <row r="7" spans="1:13" s="8" customFormat="1" ht="84.75" customHeight="1" x14ac:dyDescent="0.25">
      <c r="A7" s="9">
        <v>1</v>
      </c>
      <c r="B7" s="1" t="s">
        <v>132</v>
      </c>
      <c r="C7" s="1" t="s">
        <v>128</v>
      </c>
      <c r="D7" s="21" t="s">
        <v>47</v>
      </c>
      <c r="E7" s="21" t="s">
        <v>48</v>
      </c>
      <c r="F7" s="21" t="s">
        <v>48</v>
      </c>
      <c r="G7" s="21" t="s">
        <v>49</v>
      </c>
      <c r="H7" s="22">
        <v>9903</v>
      </c>
      <c r="I7" s="10">
        <f>H7/60</f>
        <v>165.05</v>
      </c>
      <c r="J7" s="3">
        <f>ROUNDUP(I7,0)</f>
        <v>166</v>
      </c>
      <c r="K7" s="11">
        <v>44713</v>
      </c>
      <c r="L7" s="4" t="s">
        <v>129</v>
      </c>
      <c r="M7" s="4"/>
    </row>
    <row r="8" spans="1:13" s="8" customFormat="1" ht="52.5" customHeight="1" x14ac:dyDescent="0.25">
      <c r="A8" s="9">
        <v>2</v>
      </c>
      <c r="B8" s="1"/>
      <c r="C8" s="2"/>
      <c r="D8" s="21" t="s">
        <v>133</v>
      </c>
      <c r="E8" s="21" t="s">
        <v>134</v>
      </c>
      <c r="F8" s="21" t="s">
        <v>134</v>
      </c>
      <c r="G8" s="21" t="s">
        <v>135</v>
      </c>
      <c r="H8" s="22">
        <v>62509</v>
      </c>
      <c r="I8" s="10">
        <f t="shared" ref="I8:I70" si="0">H8/60</f>
        <v>1041.8166666666666</v>
      </c>
      <c r="J8" s="3">
        <f t="shared" ref="J8:J70" si="1">ROUNDUP(I8,0)</f>
        <v>1042</v>
      </c>
      <c r="K8" s="11">
        <v>44713</v>
      </c>
      <c r="L8" s="4" t="s">
        <v>129</v>
      </c>
      <c r="M8" s="4"/>
    </row>
    <row r="9" spans="1:13" s="8" customFormat="1" ht="81.75" customHeight="1" x14ac:dyDescent="0.25">
      <c r="A9" s="9">
        <v>3</v>
      </c>
      <c r="B9" s="1"/>
      <c r="C9" s="2"/>
      <c r="D9" s="21" t="s">
        <v>50</v>
      </c>
      <c r="E9" s="21" t="s">
        <v>51</v>
      </c>
      <c r="F9" s="21" t="s">
        <v>51</v>
      </c>
      <c r="G9" s="21" t="s">
        <v>52</v>
      </c>
      <c r="H9" s="21">
        <v>229</v>
      </c>
      <c r="I9" s="10">
        <f t="shared" si="0"/>
        <v>3.8166666666666669</v>
      </c>
      <c r="J9" s="3">
        <f t="shared" si="1"/>
        <v>4</v>
      </c>
      <c r="K9" s="11">
        <v>44713</v>
      </c>
      <c r="L9" s="4" t="s">
        <v>129</v>
      </c>
      <c r="M9" s="4"/>
    </row>
    <row r="10" spans="1:13" s="8" customFormat="1" ht="76.5" customHeight="1" x14ac:dyDescent="0.25">
      <c r="A10" s="9">
        <v>4</v>
      </c>
      <c r="B10" s="12"/>
      <c r="C10" s="15"/>
      <c r="D10" s="21" t="s">
        <v>14</v>
      </c>
      <c r="E10" s="21" t="s">
        <v>53</v>
      </c>
      <c r="F10" s="21" t="s">
        <v>53</v>
      </c>
      <c r="G10" s="21" t="s">
        <v>54</v>
      </c>
      <c r="H10" s="22">
        <v>5060</v>
      </c>
      <c r="I10" s="10">
        <f t="shared" si="0"/>
        <v>84.333333333333329</v>
      </c>
      <c r="J10" s="3">
        <f t="shared" si="1"/>
        <v>85</v>
      </c>
      <c r="K10" s="11">
        <v>44713</v>
      </c>
      <c r="L10" s="4" t="s">
        <v>129</v>
      </c>
      <c r="M10" s="12"/>
    </row>
    <row r="11" spans="1:13" s="8" customFormat="1" ht="69.75" customHeight="1" x14ac:dyDescent="0.25">
      <c r="A11" s="9">
        <v>5</v>
      </c>
      <c r="B11" s="12"/>
      <c r="C11" s="15"/>
      <c r="D11" s="21" t="s">
        <v>136</v>
      </c>
      <c r="E11" s="21" t="s">
        <v>58</v>
      </c>
      <c r="F11" s="21" t="s">
        <v>58</v>
      </c>
      <c r="G11" s="21" t="s">
        <v>137</v>
      </c>
      <c r="H11" s="21">
        <v>350</v>
      </c>
      <c r="I11" s="10">
        <f t="shared" si="0"/>
        <v>5.833333333333333</v>
      </c>
      <c r="J11" s="3">
        <f t="shared" si="1"/>
        <v>6</v>
      </c>
      <c r="K11" s="11">
        <v>44713</v>
      </c>
      <c r="L11" s="4" t="s">
        <v>129</v>
      </c>
      <c r="M11" s="12"/>
    </row>
    <row r="12" spans="1:13" s="8" customFormat="1" ht="69.75" customHeight="1" x14ac:dyDescent="0.25">
      <c r="A12" s="9">
        <v>6</v>
      </c>
      <c r="B12" s="12"/>
      <c r="C12" s="15"/>
      <c r="D12" s="21" t="s">
        <v>138</v>
      </c>
      <c r="E12" s="21" t="s">
        <v>139</v>
      </c>
      <c r="F12" s="21" t="s">
        <v>139</v>
      </c>
      <c r="G12" s="21" t="s">
        <v>140</v>
      </c>
      <c r="H12" s="22">
        <v>7094</v>
      </c>
      <c r="I12" s="10">
        <f t="shared" si="0"/>
        <v>118.23333333333333</v>
      </c>
      <c r="J12" s="3">
        <f t="shared" si="1"/>
        <v>119</v>
      </c>
      <c r="K12" s="11">
        <v>44713</v>
      </c>
      <c r="L12" s="4" t="s">
        <v>129</v>
      </c>
      <c r="M12" s="12"/>
    </row>
    <row r="13" spans="1:13" s="8" customFormat="1" ht="67.5" customHeight="1" x14ac:dyDescent="0.25">
      <c r="A13" s="9">
        <v>7</v>
      </c>
      <c r="B13" s="12"/>
      <c r="C13" s="15"/>
      <c r="D13" s="21" t="s">
        <v>55</v>
      </c>
      <c r="E13" s="21" t="s">
        <v>56</v>
      </c>
      <c r="F13" s="21" t="s">
        <v>56</v>
      </c>
      <c r="G13" s="21" t="s">
        <v>57</v>
      </c>
      <c r="H13" s="22">
        <v>28650</v>
      </c>
      <c r="I13" s="10">
        <f t="shared" si="0"/>
        <v>477.5</v>
      </c>
      <c r="J13" s="3">
        <f t="shared" si="1"/>
        <v>478</v>
      </c>
      <c r="K13" s="11">
        <v>44713</v>
      </c>
      <c r="L13" s="4" t="s">
        <v>129</v>
      </c>
      <c r="M13" s="12"/>
    </row>
    <row r="14" spans="1:13" s="8" customFormat="1" ht="66" customHeight="1" x14ac:dyDescent="0.25">
      <c r="A14" s="9">
        <v>8</v>
      </c>
      <c r="B14" s="12"/>
      <c r="C14" s="15"/>
      <c r="D14" s="21" t="s">
        <v>141</v>
      </c>
      <c r="E14" s="21" t="s">
        <v>142</v>
      </c>
      <c r="F14" s="21" t="s">
        <v>142</v>
      </c>
      <c r="G14" s="21" t="s">
        <v>143</v>
      </c>
      <c r="H14" s="22">
        <v>2490</v>
      </c>
      <c r="I14" s="10">
        <f t="shared" si="0"/>
        <v>41.5</v>
      </c>
      <c r="J14" s="3">
        <f t="shared" si="1"/>
        <v>42</v>
      </c>
      <c r="K14" s="11">
        <v>44713</v>
      </c>
      <c r="L14" s="4" t="s">
        <v>129</v>
      </c>
      <c r="M14" s="12"/>
    </row>
    <row r="15" spans="1:13" s="8" customFormat="1" ht="45" customHeight="1" x14ac:dyDescent="0.25">
      <c r="A15" s="9">
        <v>9</v>
      </c>
      <c r="B15" s="12"/>
      <c r="C15" s="15"/>
      <c r="D15" s="21" t="s">
        <v>25</v>
      </c>
      <c r="E15" s="21" t="s">
        <v>58</v>
      </c>
      <c r="F15" s="21" t="s">
        <v>58</v>
      </c>
      <c r="G15" s="21" t="s">
        <v>59</v>
      </c>
      <c r="H15" s="22">
        <v>1360</v>
      </c>
      <c r="I15" s="10">
        <f t="shared" si="0"/>
        <v>22.666666666666668</v>
      </c>
      <c r="J15" s="3">
        <f t="shared" si="1"/>
        <v>23</v>
      </c>
      <c r="K15" s="11">
        <v>44713</v>
      </c>
      <c r="L15" s="4" t="s">
        <v>129</v>
      </c>
      <c r="M15" s="12"/>
    </row>
    <row r="16" spans="1:13" s="8" customFormat="1" ht="71.25" customHeight="1" x14ac:dyDescent="0.25">
      <c r="A16" s="9">
        <v>10</v>
      </c>
      <c r="B16" s="12"/>
      <c r="C16" s="15"/>
      <c r="D16" s="21" t="s">
        <v>144</v>
      </c>
      <c r="E16" s="21" t="s">
        <v>145</v>
      </c>
      <c r="F16" s="21" t="s">
        <v>145</v>
      </c>
      <c r="G16" s="21" t="s">
        <v>146</v>
      </c>
      <c r="H16" s="22">
        <v>1523</v>
      </c>
      <c r="I16" s="10">
        <f t="shared" si="0"/>
        <v>25.383333333333333</v>
      </c>
      <c r="J16" s="3">
        <f t="shared" si="1"/>
        <v>26</v>
      </c>
      <c r="K16" s="11">
        <v>44713</v>
      </c>
      <c r="L16" s="4" t="s">
        <v>129</v>
      </c>
      <c r="M16" s="12"/>
    </row>
    <row r="17" spans="1:13" s="8" customFormat="1" ht="78.75" customHeight="1" x14ac:dyDescent="0.25">
      <c r="A17" s="9">
        <v>11</v>
      </c>
      <c r="B17" s="12"/>
      <c r="C17" s="15"/>
      <c r="D17" s="21" t="s">
        <v>26</v>
      </c>
      <c r="E17" s="21" t="s">
        <v>60</v>
      </c>
      <c r="F17" s="21" t="s">
        <v>60</v>
      </c>
      <c r="G17" s="21" t="s">
        <v>61</v>
      </c>
      <c r="H17" s="22">
        <v>10907</v>
      </c>
      <c r="I17" s="10">
        <f t="shared" si="0"/>
        <v>181.78333333333333</v>
      </c>
      <c r="J17" s="3">
        <f t="shared" si="1"/>
        <v>182</v>
      </c>
      <c r="K17" s="11">
        <v>44713</v>
      </c>
      <c r="L17" s="4" t="s">
        <v>129</v>
      </c>
      <c r="M17" s="12"/>
    </row>
    <row r="18" spans="1:13" s="8" customFormat="1" ht="72" customHeight="1" x14ac:dyDescent="0.25">
      <c r="A18" s="9">
        <v>12</v>
      </c>
      <c r="B18" s="12"/>
      <c r="C18" s="15"/>
      <c r="D18" s="21" t="s">
        <v>147</v>
      </c>
      <c r="E18" s="21" t="s">
        <v>148</v>
      </c>
      <c r="F18" s="21" t="s">
        <v>148</v>
      </c>
      <c r="G18" s="21" t="s">
        <v>149</v>
      </c>
      <c r="H18" s="22">
        <v>1832</v>
      </c>
      <c r="I18" s="10">
        <f t="shared" si="0"/>
        <v>30.533333333333335</v>
      </c>
      <c r="J18" s="3">
        <f t="shared" si="1"/>
        <v>31</v>
      </c>
      <c r="K18" s="11">
        <v>44713</v>
      </c>
      <c r="L18" s="4" t="s">
        <v>129</v>
      </c>
      <c r="M18" s="12"/>
    </row>
    <row r="19" spans="1:13" s="8" customFormat="1" ht="55.5" customHeight="1" x14ac:dyDescent="0.25">
      <c r="A19" s="9">
        <v>13</v>
      </c>
      <c r="B19" s="12"/>
      <c r="C19" s="15"/>
      <c r="D19" s="21" t="s">
        <v>62</v>
      </c>
      <c r="E19" s="21" t="s">
        <v>63</v>
      </c>
      <c r="F19" s="21" t="s">
        <v>63</v>
      </c>
      <c r="G19" s="23" t="s">
        <v>64</v>
      </c>
      <c r="H19" s="21">
        <v>0</v>
      </c>
      <c r="I19" s="10">
        <f t="shared" si="0"/>
        <v>0</v>
      </c>
      <c r="J19" s="3">
        <f t="shared" si="1"/>
        <v>0</v>
      </c>
      <c r="K19" s="11">
        <v>44713</v>
      </c>
      <c r="L19" s="4" t="s">
        <v>129</v>
      </c>
      <c r="M19" s="12"/>
    </row>
    <row r="20" spans="1:13" s="8" customFormat="1" ht="72" customHeight="1" x14ac:dyDescent="0.25">
      <c r="A20" s="9">
        <v>14</v>
      </c>
      <c r="B20" s="12"/>
      <c r="C20" s="15"/>
      <c r="D20" s="21" t="s">
        <v>150</v>
      </c>
      <c r="E20" s="21" t="s">
        <v>151</v>
      </c>
      <c r="F20" s="21" t="s">
        <v>151</v>
      </c>
      <c r="G20" s="21" t="s">
        <v>152</v>
      </c>
      <c r="H20" s="22">
        <v>9081</v>
      </c>
      <c r="I20" s="10">
        <f t="shared" si="0"/>
        <v>151.35</v>
      </c>
      <c r="J20" s="3">
        <f t="shared" si="1"/>
        <v>152</v>
      </c>
      <c r="K20" s="11">
        <v>44713</v>
      </c>
      <c r="L20" s="4" t="s">
        <v>129</v>
      </c>
      <c r="M20" s="12"/>
    </row>
    <row r="21" spans="1:13" s="8" customFormat="1" ht="72" customHeight="1" x14ac:dyDescent="0.25">
      <c r="A21" s="9">
        <v>15</v>
      </c>
      <c r="B21" s="12"/>
      <c r="C21" s="15"/>
      <c r="D21" s="21" t="s">
        <v>65</v>
      </c>
      <c r="E21" s="21" t="s">
        <v>66</v>
      </c>
      <c r="F21" s="21" t="s">
        <v>67</v>
      </c>
      <c r="G21" s="21" t="s">
        <v>68</v>
      </c>
      <c r="H21" s="22">
        <v>52460</v>
      </c>
      <c r="I21" s="10">
        <f t="shared" si="0"/>
        <v>874.33333333333337</v>
      </c>
      <c r="J21" s="3">
        <f t="shared" si="1"/>
        <v>875</v>
      </c>
      <c r="K21" s="11">
        <v>44713</v>
      </c>
      <c r="L21" s="4" t="s">
        <v>129</v>
      </c>
      <c r="M21" s="12"/>
    </row>
    <row r="22" spans="1:13" s="8" customFormat="1" ht="72" customHeight="1" x14ac:dyDescent="0.25">
      <c r="A22" s="9">
        <v>16</v>
      </c>
      <c r="B22" s="12"/>
      <c r="C22" s="15"/>
      <c r="D22" s="21" t="s">
        <v>15</v>
      </c>
      <c r="E22" s="21" t="s">
        <v>69</v>
      </c>
      <c r="F22" s="21" t="s">
        <v>69</v>
      </c>
      <c r="G22" s="21" t="s">
        <v>70</v>
      </c>
      <c r="H22" s="22">
        <v>1275</v>
      </c>
      <c r="I22" s="10">
        <f t="shared" si="0"/>
        <v>21.25</v>
      </c>
      <c r="J22" s="3">
        <f t="shared" si="1"/>
        <v>22</v>
      </c>
      <c r="K22" s="11">
        <v>44713</v>
      </c>
      <c r="L22" s="4" t="s">
        <v>129</v>
      </c>
      <c r="M22" s="12"/>
    </row>
    <row r="23" spans="1:13" s="8" customFormat="1" ht="72" customHeight="1" x14ac:dyDescent="0.25">
      <c r="A23" s="9">
        <v>17</v>
      </c>
      <c r="B23" s="12"/>
      <c r="C23" s="15"/>
      <c r="D23" s="21" t="s">
        <v>153</v>
      </c>
      <c r="E23" s="21" t="s">
        <v>154</v>
      </c>
      <c r="F23" s="21" t="s">
        <v>155</v>
      </c>
      <c r="G23" s="21" t="s">
        <v>156</v>
      </c>
      <c r="H23" s="22">
        <v>40361</v>
      </c>
      <c r="I23" s="10">
        <f t="shared" si="0"/>
        <v>672.68333333333328</v>
      </c>
      <c r="J23" s="3">
        <f t="shared" si="1"/>
        <v>673</v>
      </c>
      <c r="K23" s="11">
        <v>44713</v>
      </c>
      <c r="L23" s="4" t="s">
        <v>129</v>
      </c>
      <c r="M23" s="12"/>
    </row>
    <row r="24" spans="1:13" s="8" customFormat="1" ht="68.25" customHeight="1" x14ac:dyDescent="0.25">
      <c r="A24" s="9">
        <v>18</v>
      </c>
      <c r="B24" s="12"/>
      <c r="C24" s="15"/>
      <c r="D24" s="21" t="s">
        <v>71</v>
      </c>
      <c r="E24" s="21" t="s">
        <v>72</v>
      </c>
      <c r="F24" s="21" t="s">
        <v>72</v>
      </c>
      <c r="G24" s="21" t="s">
        <v>73</v>
      </c>
      <c r="H24" s="22">
        <v>64505</v>
      </c>
      <c r="I24" s="10">
        <f t="shared" si="0"/>
        <v>1075.0833333333333</v>
      </c>
      <c r="J24" s="3">
        <f t="shared" si="1"/>
        <v>1076</v>
      </c>
      <c r="K24" s="11">
        <v>44713</v>
      </c>
      <c r="L24" s="4" t="s">
        <v>129</v>
      </c>
      <c r="M24" s="12"/>
    </row>
    <row r="25" spans="1:13" s="8" customFormat="1" ht="79.5" customHeight="1" x14ac:dyDescent="0.25">
      <c r="A25" s="9">
        <v>19</v>
      </c>
      <c r="B25" s="12"/>
      <c r="C25" s="15"/>
      <c r="D25" s="21" t="s">
        <v>157</v>
      </c>
      <c r="E25" s="21" t="s">
        <v>158</v>
      </c>
      <c r="F25" s="21" t="s">
        <v>158</v>
      </c>
      <c r="G25" s="21" t="s">
        <v>159</v>
      </c>
      <c r="H25" s="22">
        <v>29555</v>
      </c>
      <c r="I25" s="10">
        <f t="shared" si="0"/>
        <v>492.58333333333331</v>
      </c>
      <c r="J25" s="3">
        <f t="shared" si="1"/>
        <v>493</v>
      </c>
      <c r="K25" s="11">
        <v>44713</v>
      </c>
      <c r="L25" s="4" t="s">
        <v>129</v>
      </c>
      <c r="M25" s="12"/>
    </row>
    <row r="26" spans="1:13" s="8" customFormat="1" ht="59.25" customHeight="1" x14ac:dyDescent="0.25">
      <c r="A26" s="9">
        <v>20</v>
      </c>
      <c r="B26" s="12"/>
      <c r="C26" s="15"/>
      <c r="D26" s="21" t="s">
        <v>160</v>
      </c>
      <c r="E26" s="21" t="s">
        <v>161</v>
      </c>
      <c r="F26" s="21" t="s">
        <v>161</v>
      </c>
      <c r="G26" s="21" t="s">
        <v>162</v>
      </c>
      <c r="H26" s="22">
        <v>16104</v>
      </c>
      <c r="I26" s="10">
        <f t="shared" si="0"/>
        <v>268.39999999999998</v>
      </c>
      <c r="J26" s="3">
        <f t="shared" si="1"/>
        <v>269</v>
      </c>
      <c r="K26" s="11">
        <v>44713</v>
      </c>
      <c r="L26" s="4" t="s">
        <v>129</v>
      </c>
      <c r="M26" s="12"/>
    </row>
    <row r="27" spans="1:13" s="8" customFormat="1" ht="87.75" customHeight="1" x14ac:dyDescent="0.25">
      <c r="A27" s="9">
        <v>21</v>
      </c>
      <c r="B27" s="12"/>
      <c r="C27" s="15"/>
      <c r="D27" s="21" t="s">
        <v>16</v>
      </c>
      <c r="E27" s="21" t="s">
        <v>74</v>
      </c>
      <c r="F27" s="21" t="s">
        <v>74</v>
      </c>
      <c r="G27" s="21" t="s">
        <v>75</v>
      </c>
      <c r="H27" s="22">
        <v>4788</v>
      </c>
      <c r="I27" s="10">
        <f t="shared" si="0"/>
        <v>79.8</v>
      </c>
      <c r="J27" s="3">
        <f t="shared" si="1"/>
        <v>80</v>
      </c>
      <c r="K27" s="11">
        <v>44713</v>
      </c>
      <c r="L27" s="4" t="s">
        <v>129</v>
      </c>
      <c r="M27" s="12"/>
    </row>
    <row r="28" spans="1:13" s="8" customFormat="1" ht="71.25" customHeight="1" x14ac:dyDescent="0.25">
      <c r="A28" s="9">
        <v>22</v>
      </c>
      <c r="B28" s="12"/>
      <c r="C28" s="15"/>
      <c r="D28" s="21" t="s">
        <v>163</v>
      </c>
      <c r="E28" s="21" t="s">
        <v>164</v>
      </c>
      <c r="F28" s="21" t="s">
        <v>165</v>
      </c>
      <c r="G28" s="21" t="s">
        <v>166</v>
      </c>
      <c r="H28" s="22">
        <v>2305</v>
      </c>
      <c r="I28" s="10">
        <f t="shared" si="0"/>
        <v>38.416666666666664</v>
      </c>
      <c r="J28" s="3">
        <f t="shared" si="1"/>
        <v>39</v>
      </c>
      <c r="K28" s="11">
        <v>44713</v>
      </c>
      <c r="L28" s="4" t="s">
        <v>129</v>
      </c>
      <c r="M28" s="12"/>
    </row>
    <row r="29" spans="1:13" s="8" customFormat="1" ht="68.25" customHeight="1" x14ac:dyDescent="0.25">
      <c r="A29" s="9">
        <v>23</v>
      </c>
      <c r="B29" s="12"/>
      <c r="C29" s="15"/>
      <c r="D29" s="21" t="s">
        <v>167</v>
      </c>
      <c r="E29" s="21" t="s">
        <v>168</v>
      </c>
      <c r="F29" s="21" t="s">
        <v>168</v>
      </c>
      <c r="G29" s="23" t="s">
        <v>169</v>
      </c>
      <c r="H29" s="22">
        <v>62631</v>
      </c>
      <c r="I29" s="10">
        <f t="shared" si="0"/>
        <v>1043.8499999999999</v>
      </c>
      <c r="J29" s="3">
        <f t="shared" si="1"/>
        <v>1044</v>
      </c>
      <c r="K29" s="11">
        <v>44713</v>
      </c>
      <c r="L29" s="4" t="s">
        <v>129</v>
      </c>
      <c r="M29" s="12"/>
    </row>
    <row r="30" spans="1:13" s="8" customFormat="1" ht="71.25" customHeight="1" x14ac:dyDescent="0.25">
      <c r="A30" s="9">
        <v>24</v>
      </c>
      <c r="B30" s="12"/>
      <c r="C30" s="15"/>
      <c r="D30" s="21" t="s">
        <v>76</v>
      </c>
      <c r="E30" s="21" t="s">
        <v>77</v>
      </c>
      <c r="F30" s="21" t="s">
        <v>77</v>
      </c>
      <c r="G30" s="21" t="s">
        <v>78</v>
      </c>
      <c r="H30" s="22">
        <v>5931</v>
      </c>
      <c r="I30" s="10">
        <f t="shared" si="0"/>
        <v>98.85</v>
      </c>
      <c r="J30" s="3">
        <f t="shared" si="1"/>
        <v>99</v>
      </c>
      <c r="K30" s="11">
        <v>44713</v>
      </c>
      <c r="L30" s="4" t="s">
        <v>129</v>
      </c>
      <c r="M30" s="12"/>
    </row>
    <row r="31" spans="1:13" s="8" customFormat="1" ht="69.75" customHeight="1" x14ac:dyDescent="0.25">
      <c r="A31" s="9">
        <v>25</v>
      </c>
      <c r="B31" s="12"/>
      <c r="C31" s="15"/>
      <c r="D31" s="21" t="s">
        <v>17</v>
      </c>
      <c r="E31" s="21" t="s">
        <v>79</v>
      </c>
      <c r="F31" s="21" t="s">
        <v>79</v>
      </c>
      <c r="G31" s="21" t="s">
        <v>80</v>
      </c>
      <c r="H31" s="22">
        <v>27544</v>
      </c>
      <c r="I31" s="10">
        <f t="shared" si="0"/>
        <v>459.06666666666666</v>
      </c>
      <c r="J31" s="3">
        <f t="shared" si="1"/>
        <v>460</v>
      </c>
      <c r="K31" s="11">
        <v>44713</v>
      </c>
      <c r="L31" s="4" t="s">
        <v>129</v>
      </c>
      <c r="M31" s="12"/>
    </row>
    <row r="32" spans="1:13" s="8" customFormat="1" ht="71.25" customHeight="1" x14ac:dyDescent="0.25">
      <c r="A32" s="9">
        <v>26</v>
      </c>
      <c r="B32" s="12"/>
      <c r="C32" s="15"/>
      <c r="D32" s="21" t="s">
        <v>170</v>
      </c>
      <c r="E32" s="21" t="s">
        <v>171</v>
      </c>
      <c r="F32" s="21" t="s">
        <v>171</v>
      </c>
      <c r="G32" s="21" t="s">
        <v>172</v>
      </c>
      <c r="H32" s="22">
        <v>11641</v>
      </c>
      <c r="I32" s="10">
        <f t="shared" si="0"/>
        <v>194.01666666666668</v>
      </c>
      <c r="J32" s="3">
        <f t="shared" si="1"/>
        <v>195</v>
      </c>
      <c r="K32" s="11">
        <v>44713</v>
      </c>
      <c r="L32" s="4" t="s">
        <v>129</v>
      </c>
      <c r="M32" s="12"/>
    </row>
    <row r="33" spans="1:13" s="8" customFormat="1" ht="86.25" customHeight="1" x14ac:dyDescent="0.25">
      <c r="A33" s="9">
        <v>27</v>
      </c>
      <c r="B33" s="12"/>
      <c r="C33" s="15"/>
      <c r="D33" s="21" t="s">
        <v>18</v>
      </c>
      <c r="E33" s="21" t="s">
        <v>81</v>
      </c>
      <c r="F33" s="21" t="s">
        <v>81</v>
      </c>
      <c r="G33" s="21" t="s">
        <v>19</v>
      </c>
      <c r="H33" s="22">
        <v>23647</v>
      </c>
      <c r="I33" s="10">
        <f t="shared" si="0"/>
        <v>394.11666666666667</v>
      </c>
      <c r="J33" s="3">
        <f t="shared" si="1"/>
        <v>395</v>
      </c>
      <c r="K33" s="11">
        <v>44713</v>
      </c>
      <c r="L33" s="4" t="s">
        <v>129</v>
      </c>
      <c r="M33" s="12"/>
    </row>
    <row r="34" spans="1:13" s="8" customFormat="1" ht="71.25" customHeight="1" x14ac:dyDescent="0.25">
      <c r="A34" s="9">
        <v>28</v>
      </c>
      <c r="B34" s="12"/>
      <c r="C34" s="15"/>
      <c r="D34" s="21" t="s">
        <v>173</v>
      </c>
      <c r="E34" s="21" t="s">
        <v>174</v>
      </c>
      <c r="F34" s="21" t="s">
        <v>174</v>
      </c>
      <c r="G34" s="21" t="s">
        <v>175</v>
      </c>
      <c r="H34" s="21">
        <v>633</v>
      </c>
      <c r="I34" s="10">
        <f t="shared" si="0"/>
        <v>10.55</v>
      </c>
      <c r="J34" s="3">
        <f t="shared" si="1"/>
        <v>11</v>
      </c>
      <c r="K34" s="11">
        <v>44713</v>
      </c>
      <c r="L34" s="4" t="s">
        <v>129</v>
      </c>
      <c r="M34" s="12"/>
    </row>
    <row r="35" spans="1:13" s="8" customFormat="1" ht="71.25" customHeight="1" x14ac:dyDescent="0.25">
      <c r="A35" s="9">
        <v>29</v>
      </c>
      <c r="B35" s="12"/>
      <c r="C35" s="15"/>
      <c r="D35" s="21" t="s">
        <v>176</v>
      </c>
      <c r="E35" s="21" t="s">
        <v>177</v>
      </c>
      <c r="F35" s="21" t="s">
        <v>177</v>
      </c>
      <c r="G35" s="21" t="s">
        <v>178</v>
      </c>
      <c r="H35" s="22">
        <v>22134</v>
      </c>
      <c r="I35" s="10">
        <f t="shared" si="0"/>
        <v>368.9</v>
      </c>
      <c r="J35" s="3">
        <f t="shared" si="1"/>
        <v>369</v>
      </c>
      <c r="K35" s="11">
        <v>44713</v>
      </c>
      <c r="L35" s="4" t="s">
        <v>129</v>
      </c>
      <c r="M35" s="12"/>
    </row>
    <row r="36" spans="1:13" s="8" customFormat="1" ht="71.25" customHeight="1" x14ac:dyDescent="0.25">
      <c r="A36" s="9">
        <v>30</v>
      </c>
      <c r="B36" s="12"/>
      <c r="C36" s="15"/>
      <c r="D36" s="21" t="s">
        <v>179</v>
      </c>
      <c r="E36" s="21" t="s">
        <v>180</v>
      </c>
      <c r="F36" s="21" t="s">
        <v>180</v>
      </c>
      <c r="G36" s="21" t="s">
        <v>181</v>
      </c>
      <c r="H36" s="22">
        <v>58834</v>
      </c>
      <c r="I36" s="10">
        <f t="shared" si="0"/>
        <v>980.56666666666672</v>
      </c>
      <c r="J36" s="3">
        <f t="shared" si="1"/>
        <v>981</v>
      </c>
      <c r="K36" s="11">
        <v>44713</v>
      </c>
      <c r="L36" s="4" t="s">
        <v>129</v>
      </c>
      <c r="M36" s="12"/>
    </row>
    <row r="37" spans="1:13" s="8" customFormat="1" ht="71.25" customHeight="1" x14ac:dyDescent="0.25">
      <c r="A37" s="9">
        <v>31</v>
      </c>
      <c r="B37" s="12"/>
      <c r="C37" s="15"/>
      <c r="D37" s="21" t="s">
        <v>182</v>
      </c>
      <c r="E37" s="21" t="s">
        <v>183</v>
      </c>
      <c r="F37" s="21" t="s">
        <v>183</v>
      </c>
      <c r="G37" s="21" t="s">
        <v>184</v>
      </c>
      <c r="H37" s="22">
        <v>81801</v>
      </c>
      <c r="I37" s="10">
        <f t="shared" si="0"/>
        <v>1363.35</v>
      </c>
      <c r="J37" s="3">
        <f t="shared" si="1"/>
        <v>1364</v>
      </c>
      <c r="K37" s="11">
        <v>44713</v>
      </c>
      <c r="L37" s="4" t="s">
        <v>129</v>
      </c>
      <c r="M37" s="12"/>
    </row>
    <row r="38" spans="1:13" s="8" customFormat="1" ht="71.25" customHeight="1" x14ac:dyDescent="0.25">
      <c r="A38" s="9">
        <v>32</v>
      </c>
      <c r="B38" s="12"/>
      <c r="C38" s="15"/>
      <c r="D38" s="21" t="s">
        <v>185</v>
      </c>
      <c r="E38" s="21" t="s">
        <v>186</v>
      </c>
      <c r="F38" s="21" t="s">
        <v>186</v>
      </c>
      <c r="G38" s="21" t="s">
        <v>187</v>
      </c>
      <c r="H38" s="22">
        <v>1171</v>
      </c>
      <c r="I38" s="10">
        <f t="shared" si="0"/>
        <v>19.516666666666666</v>
      </c>
      <c r="J38" s="3">
        <f t="shared" si="1"/>
        <v>20</v>
      </c>
      <c r="K38" s="11">
        <v>44713</v>
      </c>
      <c r="L38" s="4" t="s">
        <v>129</v>
      </c>
      <c r="M38" s="12"/>
    </row>
    <row r="39" spans="1:13" s="8" customFormat="1" ht="71.25" customHeight="1" x14ac:dyDescent="0.25">
      <c r="A39" s="9">
        <v>33</v>
      </c>
      <c r="B39" s="12"/>
      <c r="C39" s="15"/>
      <c r="D39" s="21" t="s">
        <v>82</v>
      </c>
      <c r="E39" s="21" t="s">
        <v>83</v>
      </c>
      <c r="F39" s="21" t="s">
        <v>83</v>
      </c>
      <c r="G39" s="21" t="s">
        <v>84</v>
      </c>
      <c r="H39" s="22">
        <v>3758</v>
      </c>
      <c r="I39" s="10">
        <f t="shared" si="0"/>
        <v>62.633333333333333</v>
      </c>
      <c r="J39" s="3">
        <f t="shared" si="1"/>
        <v>63</v>
      </c>
      <c r="K39" s="11">
        <v>44713</v>
      </c>
      <c r="L39" s="4" t="s">
        <v>129</v>
      </c>
      <c r="M39" s="12"/>
    </row>
    <row r="40" spans="1:13" s="8" customFormat="1" ht="71.25" customHeight="1" x14ac:dyDescent="0.25">
      <c r="A40" s="9">
        <v>34</v>
      </c>
      <c r="B40" s="12"/>
      <c r="C40" s="15"/>
      <c r="D40" s="21" t="s">
        <v>188</v>
      </c>
      <c r="E40" s="21" t="s">
        <v>189</v>
      </c>
      <c r="F40" s="21" t="s">
        <v>189</v>
      </c>
      <c r="G40" s="21" t="s">
        <v>190</v>
      </c>
      <c r="H40" s="22">
        <v>6788</v>
      </c>
      <c r="I40" s="10">
        <f t="shared" si="0"/>
        <v>113.13333333333334</v>
      </c>
      <c r="J40" s="3">
        <f t="shared" si="1"/>
        <v>114</v>
      </c>
      <c r="K40" s="11">
        <v>44713</v>
      </c>
      <c r="L40" s="4" t="s">
        <v>129</v>
      </c>
      <c r="M40" s="12"/>
    </row>
    <row r="41" spans="1:13" s="8" customFormat="1" ht="71.25" customHeight="1" x14ac:dyDescent="0.25">
      <c r="A41" s="9">
        <v>35</v>
      </c>
      <c r="B41" s="12"/>
      <c r="C41" s="15"/>
      <c r="D41" s="21" t="s">
        <v>191</v>
      </c>
      <c r="E41" s="21" t="s">
        <v>192</v>
      </c>
      <c r="F41" s="21" t="s">
        <v>192</v>
      </c>
      <c r="G41" s="21" t="s">
        <v>193</v>
      </c>
      <c r="H41" s="22">
        <v>112296</v>
      </c>
      <c r="I41" s="10">
        <f t="shared" si="0"/>
        <v>1871.6</v>
      </c>
      <c r="J41" s="3">
        <f t="shared" si="1"/>
        <v>1872</v>
      </c>
      <c r="K41" s="11">
        <v>44713</v>
      </c>
      <c r="L41" s="4" t="s">
        <v>129</v>
      </c>
      <c r="M41" s="12"/>
    </row>
    <row r="42" spans="1:13" s="8" customFormat="1" ht="71.25" customHeight="1" x14ac:dyDescent="0.25">
      <c r="A42" s="9">
        <v>36</v>
      </c>
      <c r="B42" s="12"/>
      <c r="C42" s="15"/>
      <c r="D42" s="21" t="s">
        <v>85</v>
      </c>
      <c r="E42" s="21" t="s">
        <v>86</v>
      </c>
      <c r="F42" s="21" t="s">
        <v>86</v>
      </c>
      <c r="G42" s="21" t="s">
        <v>87</v>
      </c>
      <c r="H42" s="22">
        <v>13242</v>
      </c>
      <c r="I42" s="10">
        <f t="shared" si="0"/>
        <v>220.7</v>
      </c>
      <c r="J42" s="3">
        <f t="shared" si="1"/>
        <v>221</v>
      </c>
      <c r="K42" s="11">
        <v>44713</v>
      </c>
      <c r="L42" s="4" t="s">
        <v>129</v>
      </c>
      <c r="M42" s="12"/>
    </row>
    <row r="43" spans="1:13" s="8" customFormat="1" ht="71.25" customHeight="1" x14ac:dyDescent="0.25">
      <c r="A43" s="9">
        <v>37</v>
      </c>
      <c r="B43" s="12"/>
      <c r="C43" s="15"/>
      <c r="D43" s="21" t="s">
        <v>20</v>
      </c>
      <c r="E43" s="21" t="s">
        <v>88</v>
      </c>
      <c r="F43" s="21" t="s">
        <v>88</v>
      </c>
      <c r="G43" s="21" t="s">
        <v>89</v>
      </c>
      <c r="H43" s="22">
        <v>23775</v>
      </c>
      <c r="I43" s="10">
        <f t="shared" si="0"/>
        <v>396.25</v>
      </c>
      <c r="J43" s="3">
        <f t="shared" si="1"/>
        <v>397</v>
      </c>
      <c r="K43" s="11">
        <v>44713</v>
      </c>
      <c r="L43" s="4" t="s">
        <v>129</v>
      </c>
      <c r="M43" s="12"/>
    </row>
    <row r="44" spans="1:13" s="8" customFormat="1" ht="71.25" customHeight="1" x14ac:dyDescent="0.25">
      <c r="A44" s="9">
        <v>38</v>
      </c>
      <c r="B44" s="12"/>
      <c r="C44" s="15"/>
      <c r="D44" s="21" t="s">
        <v>27</v>
      </c>
      <c r="E44" s="21" t="s">
        <v>90</v>
      </c>
      <c r="F44" s="21" t="s">
        <v>90</v>
      </c>
      <c r="G44" s="21" t="s">
        <v>91</v>
      </c>
      <c r="H44" s="22">
        <v>2741</v>
      </c>
      <c r="I44" s="10">
        <f t="shared" si="0"/>
        <v>45.68333333333333</v>
      </c>
      <c r="J44" s="3">
        <f t="shared" si="1"/>
        <v>46</v>
      </c>
      <c r="K44" s="11">
        <v>44713</v>
      </c>
      <c r="L44" s="4" t="s">
        <v>129</v>
      </c>
      <c r="M44" s="12"/>
    </row>
    <row r="45" spans="1:13" s="8" customFormat="1" ht="83.25" customHeight="1" x14ac:dyDescent="0.25">
      <c r="A45" s="9">
        <v>39</v>
      </c>
      <c r="B45" s="12"/>
      <c r="C45" s="15"/>
      <c r="D45" s="21" t="s">
        <v>92</v>
      </c>
      <c r="E45" s="21" t="s">
        <v>93</v>
      </c>
      <c r="F45" s="21" t="s">
        <v>93</v>
      </c>
      <c r="G45" s="21" t="s">
        <v>94</v>
      </c>
      <c r="H45" s="22">
        <v>10220</v>
      </c>
      <c r="I45" s="10">
        <f t="shared" si="0"/>
        <v>170.33333333333334</v>
      </c>
      <c r="J45" s="3">
        <f t="shared" si="1"/>
        <v>171</v>
      </c>
      <c r="K45" s="11">
        <v>44713</v>
      </c>
      <c r="L45" s="4" t="s">
        <v>129</v>
      </c>
      <c r="M45" s="12"/>
    </row>
    <row r="46" spans="1:13" s="8" customFormat="1" ht="71.25" customHeight="1" x14ac:dyDescent="0.25">
      <c r="A46" s="9">
        <v>40</v>
      </c>
      <c r="B46" s="12"/>
      <c r="C46" s="15"/>
      <c r="D46" s="21" t="s">
        <v>194</v>
      </c>
      <c r="E46" s="21" t="s">
        <v>195</v>
      </c>
      <c r="F46" s="21" t="s">
        <v>196</v>
      </c>
      <c r="G46" s="21" t="s">
        <v>197</v>
      </c>
      <c r="H46" s="22">
        <v>11053</v>
      </c>
      <c r="I46" s="10">
        <f t="shared" si="0"/>
        <v>184.21666666666667</v>
      </c>
      <c r="J46" s="3">
        <f t="shared" si="1"/>
        <v>185</v>
      </c>
      <c r="K46" s="11">
        <v>44713</v>
      </c>
      <c r="L46" s="4" t="s">
        <v>129</v>
      </c>
      <c r="M46" s="12"/>
    </row>
    <row r="47" spans="1:13" s="8" customFormat="1" ht="71.25" customHeight="1" x14ac:dyDescent="0.25">
      <c r="A47" s="9">
        <v>41</v>
      </c>
      <c r="B47" s="12"/>
      <c r="C47" s="15"/>
      <c r="D47" s="21" t="s">
        <v>198</v>
      </c>
      <c r="E47" s="21" t="s">
        <v>199</v>
      </c>
      <c r="F47" s="21" t="s">
        <v>199</v>
      </c>
      <c r="G47" s="21" t="s">
        <v>200</v>
      </c>
      <c r="H47" s="22">
        <v>5366</v>
      </c>
      <c r="I47" s="10">
        <f t="shared" si="0"/>
        <v>89.433333333333337</v>
      </c>
      <c r="J47" s="3">
        <f t="shared" si="1"/>
        <v>90</v>
      </c>
      <c r="K47" s="11">
        <v>44713</v>
      </c>
      <c r="L47" s="4" t="s">
        <v>129</v>
      </c>
      <c r="M47" s="12"/>
    </row>
    <row r="48" spans="1:13" s="8" customFormat="1" ht="71.25" customHeight="1" x14ac:dyDescent="0.25">
      <c r="A48" s="9">
        <v>42</v>
      </c>
      <c r="B48" s="12"/>
      <c r="C48" s="15"/>
      <c r="D48" s="21" t="s">
        <v>28</v>
      </c>
      <c r="E48" s="21" t="s">
        <v>95</v>
      </c>
      <c r="F48" s="21" t="s">
        <v>95</v>
      </c>
      <c r="G48" s="21" t="s">
        <v>96</v>
      </c>
      <c r="H48" s="22">
        <v>13899</v>
      </c>
      <c r="I48" s="10"/>
      <c r="J48" s="3"/>
      <c r="K48" s="11">
        <v>44713</v>
      </c>
      <c r="L48" s="4" t="s">
        <v>129</v>
      </c>
      <c r="M48" s="12"/>
    </row>
    <row r="49" spans="1:13" s="8" customFormat="1" ht="71.25" customHeight="1" x14ac:dyDescent="0.25">
      <c r="A49" s="9">
        <v>43</v>
      </c>
      <c r="B49" s="12"/>
      <c r="C49" s="15"/>
      <c r="D49" s="21" t="s">
        <v>29</v>
      </c>
      <c r="E49" s="21" t="s">
        <v>97</v>
      </c>
      <c r="F49" s="21" t="s">
        <v>30</v>
      </c>
      <c r="G49" s="21" t="s">
        <v>31</v>
      </c>
      <c r="H49" s="22">
        <v>1739</v>
      </c>
      <c r="I49" s="10">
        <f t="shared" ref="I49" si="2">H49/60</f>
        <v>28.983333333333334</v>
      </c>
      <c r="J49" s="3">
        <f t="shared" ref="J49" si="3">ROUNDUP(I49,0)</f>
        <v>29</v>
      </c>
      <c r="K49" s="11">
        <v>44713</v>
      </c>
      <c r="L49" s="4" t="s">
        <v>129</v>
      </c>
      <c r="M49" s="12"/>
    </row>
    <row r="50" spans="1:13" s="8" customFormat="1" ht="45" customHeight="1" x14ac:dyDescent="0.25">
      <c r="A50" s="9">
        <v>44</v>
      </c>
      <c r="B50" s="12"/>
      <c r="C50" s="15"/>
      <c r="D50" s="21" t="s">
        <v>98</v>
      </c>
      <c r="E50" s="21" t="s">
        <v>99</v>
      </c>
      <c r="F50" s="21" t="s">
        <v>99</v>
      </c>
      <c r="G50" s="21" t="s">
        <v>100</v>
      </c>
      <c r="H50" s="22">
        <v>1350</v>
      </c>
      <c r="I50" s="10">
        <f t="shared" si="0"/>
        <v>22.5</v>
      </c>
      <c r="J50" s="3">
        <f t="shared" si="1"/>
        <v>23</v>
      </c>
      <c r="K50" s="11">
        <v>44713</v>
      </c>
      <c r="L50" s="4" t="s">
        <v>129</v>
      </c>
      <c r="M50" s="12"/>
    </row>
    <row r="51" spans="1:13" s="8" customFormat="1" ht="71.25" customHeight="1" x14ac:dyDescent="0.25">
      <c r="A51" s="9">
        <v>45</v>
      </c>
      <c r="B51" s="12"/>
      <c r="C51" s="15"/>
      <c r="D51" s="21" t="s">
        <v>201</v>
      </c>
      <c r="E51" s="21" t="s">
        <v>202</v>
      </c>
      <c r="F51" s="21" t="s">
        <v>202</v>
      </c>
      <c r="G51" s="21" t="s">
        <v>203</v>
      </c>
      <c r="H51" s="22">
        <v>7063</v>
      </c>
      <c r="I51" s="10">
        <f t="shared" si="0"/>
        <v>117.71666666666667</v>
      </c>
      <c r="J51" s="3">
        <f t="shared" si="1"/>
        <v>118</v>
      </c>
      <c r="K51" s="11">
        <v>44713</v>
      </c>
      <c r="L51" s="4" t="s">
        <v>129</v>
      </c>
      <c r="M51" s="12"/>
    </row>
    <row r="52" spans="1:13" s="8" customFormat="1" ht="71.25" customHeight="1" x14ac:dyDescent="0.25">
      <c r="A52" s="9">
        <v>46</v>
      </c>
      <c r="B52" s="12"/>
      <c r="C52" s="15"/>
      <c r="D52" s="21" t="s">
        <v>204</v>
      </c>
      <c r="E52" s="21" t="s">
        <v>205</v>
      </c>
      <c r="F52" s="21" t="s">
        <v>205</v>
      </c>
      <c r="G52" s="21" t="s">
        <v>206</v>
      </c>
      <c r="H52" s="22">
        <v>7577</v>
      </c>
      <c r="I52" s="10">
        <f t="shared" si="0"/>
        <v>126.28333333333333</v>
      </c>
      <c r="J52" s="3">
        <f t="shared" si="1"/>
        <v>127</v>
      </c>
      <c r="K52" s="11">
        <v>44713</v>
      </c>
      <c r="L52" s="4" t="s">
        <v>129</v>
      </c>
      <c r="M52" s="12"/>
    </row>
    <row r="53" spans="1:13" s="8" customFormat="1" ht="71.25" customHeight="1" x14ac:dyDescent="0.25">
      <c r="A53" s="9">
        <v>47</v>
      </c>
      <c r="B53" s="12"/>
      <c r="C53" s="15"/>
      <c r="D53" s="21" t="s">
        <v>32</v>
      </c>
      <c r="E53" s="21" t="s">
        <v>33</v>
      </c>
      <c r="F53" s="21" t="s">
        <v>33</v>
      </c>
      <c r="G53" s="21" t="s">
        <v>34</v>
      </c>
      <c r="H53" s="22">
        <v>14792</v>
      </c>
      <c r="I53" s="10">
        <f t="shared" si="0"/>
        <v>246.53333333333333</v>
      </c>
      <c r="J53" s="3">
        <f t="shared" si="1"/>
        <v>247</v>
      </c>
      <c r="K53" s="11">
        <v>44713</v>
      </c>
      <c r="L53" s="4" t="s">
        <v>129</v>
      </c>
      <c r="M53" s="12"/>
    </row>
    <row r="54" spans="1:13" s="8" customFormat="1" ht="71.25" customHeight="1" x14ac:dyDescent="0.25">
      <c r="A54" s="9">
        <v>48</v>
      </c>
      <c r="B54" s="12"/>
      <c r="C54" s="15"/>
      <c r="D54" s="21" t="s">
        <v>35</v>
      </c>
      <c r="E54" s="21" t="s">
        <v>101</v>
      </c>
      <c r="F54" s="21" t="s">
        <v>101</v>
      </c>
      <c r="G54" s="21" t="s">
        <v>102</v>
      </c>
      <c r="H54" s="22">
        <v>32750</v>
      </c>
      <c r="I54" s="10">
        <f t="shared" si="0"/>
        <v>545.83333333333337</v>
      </c>
      <c r="J54" s="3">
        <f t="shared" si="1"/>
        <v>546</v>
      </c>
      <c r="K54" s="11">
        <v>44713</v>
      </c>
      <c r="L54" s="4" t="s">
        <v>129</v>
      </c>
      <c r="M54" s="12"/>
    </row>
    <row r="55" spans="1:13" s="8" customFormat="1" ht="71.25" customHeight="1" x14ac:dyDescent="0.25">
      <c r="A55" s="9">
        <v>49</v>
      </c>
      <c r="B55" s="12"/>
      <c r="C55" s="15"/>
      <c r="D55" s="21" t="s">
        <v>207</v>
      </c>
      <c r="E55" s="21" t="s">
        <v>208</v>
      </c>
      <c r="F55" s="21" t="s">
        <v>208</v>
      </c>
      <c r="G55" s="21" t="s">
        <v>209</v>
      </c>
      <c r="H55" s="22">
        <v>3677</v>
      </c>
      <c r="I55" s="10">
        <f t="shared" si="0"/>
        <v>61.283333333333331</v>
      </c>
      <c r="J55" s="3">
        <f t="shared" si="1"/>
        <v>62</v>
      </c>
      <c r="K55" s="11">
        <v>44713</v>
      </c>
      <c r="L55" s="4" t="s">
        <v>129</v>
      </c>
      <c r="M55" s="12"/>
    </row>
    <row r="56" spans="1:13" s="8" customFormat="1" ht="71.25" customHeight="1" x14ac:dyDescent="0.25">
      <c r="A56" s="9">
        <v>50</v>
      </c>
      <c r="B56" s="12"/>
      <c r="C56" s="15"/>
      <c r="D56" s="21" t="s">
        <v>210</v>
      </c>
      <c r="E56" s="21" t="s">
        <v>211</v>
      </c>
      <c r="F56" s="21" t="s">
        <v>212</v>
      </c>
      <c r="G56" s="21" t="s">
        <v>213</v>
      </c>
      <c r="H56" s="22">
        <v>92392</v>
      </c>
      <c r="I56" s="10">
        <f t="shared" si="0"/>
        <v>1539.8666666666666</v>
      </c>
      <c r="J56" s="3">
        <f t="shared" si="1"/>
        <v>1540</v>
      </c>
      <c r="K56" s="11">
        <v>44713</v>
      </c>
      <c r="L56" s="4" t="s">
        <v>129</v>
      </c>
      <c r="M56" s="12"/>
    </row>
    <row r="57" spans="1:13" s="8" customFormat="1" ht="71.25" customHeight="1" x14ac:dyDescent="0.25">
      <c r="A57" s="9">
        <v>51</v>
      </c>
      <c r="B57" s="12"/>
      <c r="C57" s="15"/>
      <c r="D57" s="21" t="s">
        <v>103</v>
      </c>
      <c r="E57" s="21" t="s">
        <v>104</v>
      </c>
      <c r="F57" s="21" t="s">
        <v>104</v>
      </c>
      <c r="G57" s="21" t="s">
        <v>105</v>
      </c>
      <c r="H57" s="22">
        <v>16205</v>
      </c>
      <c r="I57" s="10">
        <f t="shared" si="0"/>
        <v>270.08333333333331</v>
      </c>
      <c r="J57" s="3">
        <f t="shared" si="1"/>
        <v>271</v>
      </c>
      <c r="K57" s="11">
        <v>44713</v>
      </c>
      <c r="L57" s="4" t="s">
        <v>129</v>
      </c>
      <c r="M57" s="12"/>
    </row>
    <row r="58" spans="1:13" s="8" customFormat="1" ht="71.25" customHeight="1" x14ac:dyDescent="0.25">
      <c r="A58" s="9">
        <v>52</v>
      </c>
      <c r="B58" s="12"/>
      <c r="C58" s="15"/>
      <c r="D58" s="21" t="s">
        <v>36</v>
      </c>
      <c r="E58" s="21" t="s">
        <v>37</v>
      </c>
      <c r="F58" s="21" t="s">
        <v>37</v>
      </c>
      <c r="G58" s="23" t="s">
        <v>38</v>
      </c>
      <c r="H58" s="22">
        <v>384996</v>
      </c>
      <c r="I58" s="10">
        <f t="shared" si="0"/>
        <v>6416.6</v>
      </c>
      <c r="J58" s="3">
        <f t="shared" si="1"/>
        <v>6417</v>
      </c>
      <c r="K58" s="11">
        <v>44713</v>
      </c>
      <c r="L58" s="4" t="s">
        <v>129</v>
      </c>
      <c r="M58" s="12"/>
    </row>
    <row r="59" spans="1:13" s="8" customFormat="1" ht="71.25" customHeight="1" x14ac:dyDescent="0.25">
      <c r="A59" s="9">
        <v>53</v>
      </c>
      <c r="B59" s="12"/>
      <c r="C59" s="15"/>
      <c r="D59" s="21" t="s">
        <v>106</v>
      </c>
      <c r="E59" s="21" t="s">
        <v>107</v>
      </c>
      <c r="F59" s="21" t="s">
        <v>107</v>
      </c>
      <c r="G59" s="21" t="s">
        <v>108</v>
      </c>
      <c r="H59" s="22">
        <v>9182</v>
      </c>
      <c r="I59" s="10">
        <f t="shared" si="0"/>
        <v>153.03333333333333</v>
      </c>
      <c r="J59" s="3">
        <f t="shared" si="1"/>
        <v>154</v>
      </c>
      <c r="K59" s="11">
        <v>44713</v>
      </c>
      <c r="L59" s="4" t="s">
        <v>129</v>
      </c>
      <c r="M59" s="12"/>
    </row>
    <row r="60" spans="1:13" s="8" customFormat="1" ht="71.25" customHeight="1" x14ac:dyDescent="0.25">
      <c r="A60" s="9">
        <v>54</v>
      </c>
      <c r="B60" s="12"/>
      <c r="C60" s="15"/>
      <c r="D60" s="21" t="s">
        <v>109</v>
      </c>
      <c r="E60" s="21" t="s">
        <v>110</v>
      </c>
      <c r="F60" s="21" t="s">
        <v>111</v>
      </c>
      <c r="G60" s="21" t="s">
        <v>112</v>
      </c>
      <c r="H60" s="22">
        <v>36373</v>
      </c>
      <c r="I60" s="10">
        <f t="shared" si="0"/>
        <v>606.2166666666667</v>
      </c>
      <c r="J60" s="3">
        <f t="shared" si="1"/>
        <v>607</v>
      </c>
      <c r="K60" s="11">
        <v>44713</v>
      </c>
      <c r="L60" s="4" t="s">
        <v>129</v>
      </c>
      <c r="M60" s="12"/>
    </row>
    <row r="61" spans="1:13" s="8" customFormat="1" ht="71.25" customHeight="1" x14ac:dyDescent="0.25">
      <c r="A61" s="9">
        <v>55</v>
      </c>
      <c r="B61" s="12"/>
      <c r="C61" s="15"/>
      <c r="D61" s="21" t="s">
        <v>214</v>
      </c>
      <c r="E61" s="21" t="s">
        <v>215</v>
      </c>
      <c r="F61" s="21" t="s">
        <v>215</v>
      </c>
      <c r="G61" s="21" t="s">
        <v>216</v>
      </c>
      <c r="H61" s="21">
        <v>626</v>
      </c>
      <c r="I61" s="10">
        <f t="shared" si="0"/>
        <v>10.433333333333334</v>
      </c>
      <c r="J61" s="3">
        <f t="shared" si="1"/>
        <v>11</v>
      </c>
      <c r="K61" s="11">
        <v>44713</v>
      </c>
      <c r="L61" s="4" t="s">
        <v>129</v>
      </c>
      <c r="M61" s="12"/>
    </row>
    <row r="62" spans="1:13" s="8" customFormat="1" ht="83.25" customHeight="1" x14ac:dyDescent="0.25">
      <c r="A62" s="9">
        <v>56</v>
      </c>
      <c r="B62" s="12"/>
      <c r="C62" s="15"/>
      <c r="D62" s="21" t="s">
        <v>21</v>
      </c>
      <c r="E62" s="21" t="s">
        <v>113</v>
      </c>
      <c r="F62" s="21" t="s">
        <v>22</v>
      </c>
      <c r="G62" s="21" t="s">
        <v>23</v>
      </c>
      <c r="H62" s="22">
        <v>17203</v>
      </c>
      <c r="I62" s="10">
        <f t="shared" si="0"/>
        <v>286.71666666666664</v>
      </c>
      <c r="J62" s="3">
        <f t="shared" si="1"/>
        <v>287</v>
      </c>
      <c r="K62" s="11">
        <v>44713</v>
      </c>
      <c r="L62" s="4" t="s">
        <v>129</v>
      </c>
      <c r="M62" s="12"/>
    </row>
    <row r="63" spans="1:13" s="8" customFormat="1" ht="71.25" customHeight="1" x14ac:dyDescent="0.25">
      <c r="A63" s="9">
        <v>57</v>
      </c>
      <c r="B63" s="12"/>
      <c r="C63" s="15"/>
      <c r="D63" s="21" t="s">
        <v>217</v>
      </c>
      <c r="E63" s="21" t="s">
        <v>218</v>
      </c>
      <c r="F63" s="21" t="s">
        <v>218</v>
      </c>
      <c r="G63" s="21" t="s">
        <v>219</v>
      </c>
      <c r="H63" s="22">
        <v>32614</v>
      </c>
      <c r="I63" s="10">
        <f t="shared" si="0"/>
        <v>543.56666666666672</v>
      </c>
      <c r="J63" s="3">
        <f t="shared" si="1"/>
        <v>544</v>
      </c>
      <c r="K63" s="11">
        <v>44713</v>
      </c>
      <c r="L63" s="4" t="s">
        <v>129</v>
      </c>
      <c r="M63" s="12"/>
    </row>
    <row r="64" spans="1:13" s="8" customFormat="1" ht="71.25" customHeight="1" x14ac:dyDescent="0.25">
      <c r="A64" s="9">
        <v>58</v>
      </c>
      <c r="B64" s="12"/>
      <c r="C64" s="15"/>
      <c r="D64" s="21" t="s">
        <v>114</v>
      </c>
      <c r="E64" s="21" t="s">
        <v>115</v>
      </c>
      <c r="F64" s="21" t="s">
        <v>115</v>
      </c>
      <c r="G64" s="21" t="s">
        <v>116</v>
      </c>
      <c r="H64" s="22">
        <v>20815</v>
      </c>
      <c r="I64" s="10">
        <f t="shared" si="0"/>
        <v>346.91666666666669</v>
      </c>
      <c r="J64" s="3">
        <f t="shared" si="1"/>
        <v>347</v>
      </c>
      <c r="K64" s="11">
        <v>44713</v>
      </c>
      <c r="L64" s="4" t="s">
        <v>129</v>
      </c>
      <c r="M64" s="12"/>
    </row>
    <row r="65" spans="1:13" s="8" customFormat="1" ht="71.25" customHeight="1" x14ac:dyDescent="0.25">
      <c r="A65" s="9">
        <v>59</v>
      </c>
      <c r="B65" s="12"/>
      <c r="C65" s="15"/>
      <c r="D65" s="21" t="s">
        <v>39</v>
      </c>
      <c r="E65" s="21" t="s">
        <v>117</v>
      </c>
      <c r="F65" s="21" t="s">
        <v>117</v>
      </c>
      <c r="G65" s="21" t="s">
        <v>118</v>
      </c>
      <c r="H65" s="22">
        <v>46867</v>
      </c>
      <c r="I65" s="10"/>
      <c r="J65" s="3"/>
      <c r="K65" s="11">
        <v>44713</v>
      </c>
      <c r="L65" s="4" t="s">
        <v>129</v>
      </c>
      <c r="M65" s="12"/>
    </row>
    <row r="66" spans="1:13" s="8" customFormat="1" ht="83.25" customHeight="1" x14ac:dyDescent="0.25">
      <c r="A66" s="9">
        <v>60</v>
      </c>
      <c r="B66" s="12"/>
      <c r="C66" s="15"/>
      <c r="D66" s="21" t="s">
        <v>119</v>
      </c>
      <c r="E66" s="21" t="s">
        <v>120</v>
      </c>
      <c r="F66" s="21" t="s">
        <v>90</v>
      </c>
      <c r="G66" s="21" t="s">
        <v>121</v>
      </c>
      <c r="H66" s="22">
        <v>6397</v>
      </c>
      <c r="I66" s="10">
        <f t="shared" si="0"/>
        <v>106.61666666666666</v>
      </c>
      <c r="J66" s="3">
        <f t="shared" si="1"/>
        <v>107</v>
      </c>
      <c r="K66" s="11">
        <v>44713</v>
      </c>
      <c r="L66" s="4" t="s">
        <v>129</v>
      </c>
      <c r="M66" s="12"/>
    </row>
    <row r="67" spans="1:13" s="8" customFormat="1" ht="71.25" customHeight="1" x14ac:dyDescent="0.25">
      <c r="A67" s="9">
        <v>61</v>
      </c>
      <c r="B67" s="12"/>
      <c r="C67" s="15"/>
      <c r="D67" s="21" t="s">
        <v>40</v>
      </c>
      <c r="E67" s="21" t="s">
        <v>122</v>
      </c>
      <c r="F67" s="21" t="s">
        <v>41</v>
      </c>
      <c r="G67" s="21" t="s">
        <v>42</v>
      </c>
      <c r="H67" s="22">
        <v>2354</v>
      </c>
      <c r="I67" s="10">
        <f t="shared" si="0"/>
        <v>39.233333333333334</v>
      </c>
      <c r="J67" s="3">
        <f t="shared" si="1"/>
        <v>40</v>
      </c>
      <c r="K67" s="11">
        <v>44713</v>
      </c>
      <c r="L67" s="4" t="s">
        <v>129</v>
      </c>
      <c r="M67" s="12"/>
    </row>
    <row r="68" spans="1:13" s="8" customFormat="1" ht="71.25" customHeight="1" x14ac:dyDescent="0.25">
      <c r="A68" s="9">
        <v>62</v>
      </c>
      <c r="B68" s="12"/>
      <c r="C68" s="15"/>
      <c r="D68" s="21" t="s">
        <v>220</v>
      </c>
      <c r="E68" s="21" t="s">
        <v>221</v>
      </c>
      <c r="F68" s="21" t="s">
        <v>221</v>
      </c>
      <c r="G68" s="21" t="s">
        <v>222</v>
      </c>
      <c r="H68" s="22">
        <v>1792</v>
      </c>
      <c r="I68" s="10">
        <f t="shared" si="0"/>
        <v>29.866666666666667</v>
      </c>
      <c r="J68" s="3">
        <f t="shared" si="1"/>
        <v>30</v>
      </c>
      <c r="K68" s="11">
        <v>44713</v>
      </c>
      <c r="L68" s="4" t="s">
        <v>129</v>
      </c>
      <c r="M68" s="12"/>
    </row>
    <row r="69" spans="1:13" s="8" customFormat="1" ht="71.25" customHeight="1" x14ac:dyDescent="0.25">
      <c r="A69" s="9">
        <v>63</v>
      </c>
      <c r="B69" s="12"/>
      <c r="C69" s="15"/>
      <c r="D69" s="21" t="s">
        <v>123</v>
      </c>
      <c r="E69" s="21" t="s">
        <v>124</v>
      </c>
      <c r="F69" s="21" t="s">
        <v>124</v>
      </c>
      <c r="G69" s="21" t="s">
        <v>125</v>
      </c>
      <c r="H69" s="22">
        <v>33133</v>
      </c>
      <c r="I69" s="10"/>
      <c r="J69" s="3"/>
      <c r="K69" s="11">
        <v>44713</v>
      </c>
      <c r="L69" s="4" t="s">
        <v>129</v>
      </c>
      <c r="M69" s="12"/>
    </row>
    <row r="70" spans="1:13" s="8" customFormat="1" ht="71.25" customHeight="1" x14ac:dyDescent="0.25">
      <c r="A70" s="9">
        <v>64</v>
      </c>
      <c r="B70" s="12"/>
      <c r="C70" s="15"/>
      <c r="D70" s="21" t="s">
        <v>43</v>
      </c>
      <c r="E70" s="21" t="s">
        <v>126</v>
      </c>
      <c r="F70" s="21" t="s">
        <v>126</v>
      </c>
      <c r="G70" s="21" t="s">
        <v>127</v>
      </c>
      <c r="H70" s="22">
        <v>6608</v>
      </c>
      <c r="I70" s="10">
        <f t="shared" si="0"/>
        <v>110.13333333333334</v>
      </c>
      <c r="J70" s="3">
        <f t="shared" si="1"/>
        <v>111</v>
      </c>
      <c r="K70" s="11">
        <v>44713</v>
      </c>
      <c r="L70" s="4" t="s">
        <v>129</v>
      </c>
      <c r="M70" s="12"/>
    </row>
    <row r="71" spans="1:13" s="8" customFormat="1" ht="12.75" x14ac:dyDescent="0.25">
      <c r="A71" s="27" t="s">
        <v>223</v>
      </c>
      <c r="B71" s="27"/>
      <c r="C71" s="27"/>
      <c r="D71" s="28"/>
      <c r="E71" s="28"/>
      <c r="F71" s="28"/>
      <c r="G71" s="28"/>
      <c r="H71" s="20">
        <f>SUM(H7:H70)</f>
        <v>1627951</v>
      </c>
      <c r="I71" s="12"/>
      <c r="J71" s="13">
        <f>SUM(J7:J70)</f>
        <v>25598</v>
      </c>
      <c r="K71" s="12"/>
      <c r="L71" s="12"/>
      <c r="M71" s="12"/>
    </row>
    <row r="72" spans="1:13" s="8" customFormat="1" ht="22.5" customHeight="1" x14ac:dyDescent="0.25">
      <c r="A72" s="24" t="s">
        <v>24</v>
      </c>
      <c r="B72" s="24"/>
      <c r="C72" s="24"/>
      <c r="D72" s="24"/>
      <c r="E72" s="24"/>
      <c r="F72" s="24"/>
      <c r="G72" s="24"/>
      <c r="H72" s="19">
        <f>SUM(H71)</f>
        <v>1627951</v>
      </c>
      <c r="I72" s="14"/>
      <c r="J72" s="19" t="e">
        <f>SUM(#REF!,#REF!,J71)</f>
        <v>#REF!</v>
      </c>
      <c r="K72" s="14"/>
      <c r="L72" s="14"/>
      <c r="M72" s="14"/>
    </row>
  </sheetData>
  <mergeCells count="7">
    <mergeCell ref="A72:G72"/>
    <mergeCell ref="B2:M2"/>
    <mergeCell ref="B3:M3"/>
    <mergeCell ref="B4:C4"/>
    <mergeCell ref="D4:E4"/>
    <mergeCell ref="B5:M5"/>
    <mergeCell ref="A71:G7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этап</vt:lpstr>
      <vt:lpstr>2 этап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2022-05-03T14:54:35Z</dcterms:modified>
</cp:coreProperties>
</file>