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\МЗ РФ\ГЕМЛИБРА_2023\0873400003923000235\"/>
    </mc:Choice>
  </mc:AlternateContent>
  <xr:revisionPtr revIDLastSave="0" documentId="13_ncr:1_{9E9A8867-2CF2-46B1-8D28-C1AC5C9F8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Доставка!$O$7:$P$10</definedName>
    <definedName name="_xlnm._FilterDatabase" localSheetId="1" hidden="1">'Доставка (2)'!$H$6:$I$9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2" l="1"/>
  <c r="M77" i="2" l="1"/>
  <c r="K77" i="2"/>
  <c r="M76" i="2"/>
  <c r="K76" i="2"/>
  <c r="M75" i="2"/>
  <c r="K75" i="2"/>
  <c r="M74" i="2"/>
  <c r="K74" i="2"/>
  <c r="M73" i="2"/>
  <c r="K73" i="2"/>
  <c r="M72" i="2"/>
  <c r="K72" i="2"/>
  <c r="M71" i="2"/>
  <c r="K71" i="2"/>
  <c r="M70" i="2"/>
  <c r="K70" i="2"/>
  <c r="M69" i="2"/>
  <c r="K69" i="2"/>
  <c r="M68" i="2"/>
  <c r="K68" i="2"/>
  <c r="M67" i="2"/>
  <c r="K67" i="2"/>
  <c r="M66" i="2"/>
  <c r="K66" i="2"/>
  <c r="M65" i="2"/>
  <c r="K65" i="2"/>
  <c r="M64" i="2"/>
  <c r="K64" i="2"/>
  <c r="M63" i="2"/>
  <c r="K63" i="2"/>
  <c r="M62" i="2"/>
  <c r="K62" i="2"/>
  <c r="M61" i="2"/>
  <c r="K61" i="2"/>
  <c r="M60" i="2"/>
  <c r="K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M51" i="2"/>
  <c r="K51" i="2"/>
  <c r="M50" i="2"/>
  <c r="K50" i="2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5" i="2"/>
  <c r="K25" i="2"/>
  <c r="M24" i="2"/>
  <c r="K24" i="2"/>
  <c r="M23" i="2"/>
  <c r="K23" i="2"/>
  <c r="M22" i="2"/>
  <c r="K22" i="2"/>
  <c r="M21" i="2"/>
  <c r="K21" i="2"/>
  <c r="M20" i="2"/>
  <c r="K20" i="2"/>
  <c r="M19" i="2"/>
  <c r="K19" i="2"/>
  <c r="M18" i="2"/>
  <c r="K18" i="2"/>
  <c r="M17" i="2"/>
  <c r="K17" i="2"/>
  <c r="M16" i="2"/>
  <c r="K16" i="2"/>
  <c r="M15" i="2"/>
  <c r="K15" i="2"/>
  <c r="M14" i="2"/>
  <c r="K14" i="2"/>
  <c r="M13" i="2"/>
  <c r="K13" i="2"/>
  <c r="M12" i="2"/>
  <c r="K12" i="2"/>
  <c r="M11" i="2"/>
  <c r="K11" i="2"/>
  <c r="M10" i="2"/>
  <c r="K10" i="2"/>
  <c r="M9" i="2"/>
  <c r="K9" i="2"/>
  <c r="M8" i="2"/>
  <c r="K8" i="2"/>
</calcChain>
</file>

<file path=xl/sharedStrings.xml><?xml version="1.0" encoding="utf-8"?>
<sst xmlns="http://schemas.openxmlformats.org/spreadsheetml/2006/main" count="315" uniqueCount="237">
  <si>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</si>
  <si>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</si>
  <si>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</si>
  <si>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</si>
  <si>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</si>
  <si>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</si>
  <si>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</si>
  <si>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</si>
  <si>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</si>
  <si>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</si>
  <si>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</si>
  <si>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</si>
  <si>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</si>
  <si>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</si>
  <si>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</si>
  <si>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</si>
  <si>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</si>
  <si>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</si>
  <si>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</si>
  <si>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</si>
  <si>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</si>
  <si>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Международное непатентованное наименование:  Эмицизумаб</t>
  </si>
  <si>
    <t>Торговое наименование: Гемлибра®,
раствор для подкожного введения, 150 мг/мл (флакон) 60 мг/0.4 мл х 1 (пачка картонная)</t>
  </si>
  <si>
    <t>Поставщик: ООО "ИРВИН"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</si>
  <si>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</si>
  <si>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</si>
  <si>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</si>
  <si>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</si>
  <si>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</si>
  <si>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</si>
  <si>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</si>
  <si>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</si>
  <si>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Брянской области</t>
  </si>
  <si>
    <t>Государственное унитарное предприятие «Брянскфармация»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</si>
  <si>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</si>
  <si>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</si>
  <si>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</si>
  <si>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</si>
  <si>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</si>
  <si>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</si>
  <si>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</si>
  <si>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</si>
  <si>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</si>
  <si>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</si>
  <si>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</si>
  <si>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</si>
  <si>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</si>
  <si>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</si>
  <si>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</si>
  <si>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</si>
  <si>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</si>
  <si>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</si>
  <si>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</si>
  <si>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</si>
  <si>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</si>
  <si>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</si>
  <si>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</si>
  <si>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</si>
  <si>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</si>
  <si>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</si>
  <si>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</si>
  <si>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</si>
  <si>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</si>
  <si>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</si>
  <si>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</si>
  <si>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</si>
  <si>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Министерство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</si>
  <si>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</si>
  <si>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</si>
  <si>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</si>
  <si>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</si>
  <si>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</si>
  <si>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</si>
  <si>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</si>
  <si>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</si>
  <si>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</si>
  <si>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</si>
  <si>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</si>
  <si>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</si>
  <si>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</si>
  <si>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</si>
  <si>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</si>
  <si>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</si>
  <si>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</si>
  <si>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</si>
  <si>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</si>
  <si>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</si>
  <si>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</si>
  <si>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</si>
  <si>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</si>
  <si>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</si>
  <si>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</si>
  <si>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</si>
  <si>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</si>
  <si>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</si>
  <si>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</si>
  <si>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</si>
  <si>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</si>
  <si>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</si>
  <si>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</si>
  <si>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</si>
  <si>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</si>
  <si>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</si>
  <si>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</si>
  <si>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</si>
  <si>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</si>
  <si>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</si>
  <si>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</si>
  <si>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</si>
  <si>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</si>
  <si>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</si>
  <si>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</si>
  <si>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</si>
  <si>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</si>
  <si>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</si>
  <si>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</si>
  <si>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</si>
  <si>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</si>
  <si>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</si>
  <si>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</si>
  <si>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</si>
  <si>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</si>
  <si>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</si>
  <si>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</si>
  <si>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</si>
  <si>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</si>
  <si>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</si>
  <si>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</si>
  <si>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</si>
  <si>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</si>
  <si>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</si>
  <si>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</si>
  <si>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</si>
  <si>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</si>
  <si>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</si>
  <si>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</si>
  <si>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</si>
  <si>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</si>
  <si>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</si>
  <si>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</si>
  <si>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</si>
  <si>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</si>
  <si>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</si>
  <si>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</si>
  <si>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</si>
  <si>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</si>
  <si>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</si>
  <si>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</si>
  <si>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</si>
  <si>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</si>
  <si>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</si>
  <si>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</si>
  <si>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</si>
  <si>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</si>
  <si>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</si>
  <si>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</si>
  <si>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</si>
  <si>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</si>
  <si>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Алтайский край, 
г. Барнаул, 
ул. Силикатная, зд. 16А</t>
  </si>
  <si>
    <t>Амурская область, 
г. Благовещенск, 
ул. Нагорная, д. 1</t>
  </si>
  <si>
    <t>Архангельская область, г. Архангельск, 
ул. Папанина, д. 19</t>
  </si>
  <si>
    <t>Астраханская область, 
г. Астрахань, 
ул. Рождественского, д. 1</t>
  </si>
  <si>
    <t>Брянская область, 
г. Брянск, пр-кт Станке Димитрова, д. 49 а</t>
  </si>
  <si>
    <t>Волгоградская область, 
г. Волгоград, Аптечный проезд, д. 1</t>
  </si>
  <si>
    <t>Вологодская область, 
г. Вологда, ул. Лечебная, д. 30</t>
  </si>
  <si>
    <t>Еврейская автономная область, г. Биробиджан, ул. Пионерская, д. 52</t>
  </si>
  <si>
    <t>Забайкальский край, 
г. Чита, Аптечный проезд, д. 16</t>
  </si>
  <si>
    <t>Иркутская область, 
г. Иркутск, 
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</si>
  <si>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</si>
  <si>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
ул. Заводская, д. 13, корп. Е</t>
  </si>
  <si>
    <t>Калужская область, 
г. Калуга, 
ул. Московская, д. 284, стр. 1</t>
  </si>
  <si>
    <t>Камчатский край, 
г. Петропавловск-Камчатский, пр-кт Победы, д. 63</t>
  </si>
  <si>
    <t>Карачаево-Черкесская Республика, Усть-Джегутинский район, 
г. Усть-Джегута, Промплощадка</t>
  </si>
  <si>
    <t>Кемеровская область - Кузбасс, г. Кемерово, 
ул. Терешковой, д. 52</t>
  </si>
  <si>
    <t>Кировская область, 
г. Киров, 
ул. Березниковская, д. 24</t>
  </si>
  <si>
    <t>Костромская область, 
г. Кострома, Кинешемское шоссе, 
д. 6 а</t>
  </si>
  <si>
    <t>Краснодарский край, 
г. Краснодар, 
ул. Коммунаров, д. 276, строение 1</t>
  </si>
  <si>
    <t>Красноярский край, 
г. Красноярск, 
ул. Телевизорная, д. 7 А</t>
  </si>
  <si>
    <t>Курганская область
, г. Курган, 
ул. Дзержинского, д. 60</t>
  </si>
  <si>
    <t>Курская область, 
г. Курск, ул. 50 лет Октября, д. 122</t>
  </si>
  <si>
    <t>Санкт-Петербург, 
г. Красное Село, 
ул. Свободы, д. 57, 
лит. А</t>
  </si>
  <si>
    <t>Липецкая область,
 г. Липецк, Поперечный проезд, д. 4</t>
  </si>
  <si>
    <t>Магаданская область, 
г. Магадан, 3-й Транспортный переулок, д. 12</t>
  </si>
  <si>
    <t>г. Москва, вн. тер. г. поселение Рязановское, шоссе Рязановское, д. 24, строение 1, строение 2</t>
  </si>
  <si>
    <t>Мурманская область, 
г. Кола, ул. Андрусенко, д. 10</t>
  </si>
  <si>
    <t>Нижегородская область, г. Нижний Новгород, 
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</si>
  <si>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</si>
  <si>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</si>
  <si>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
г. Оренбург, 
ул. Монтажников, д. 34/2</t>
  </si>
  <si>
    <t>Пензенская область,
 г. Пенза, ул. Аустрина, д. 145</t>
  </si>
  <si>
    <t>Пермский край, г. Пермь, ул. Лодыгина, д. 57, 
офис 100</t>
  </si>
  <si>
    <t>Приморский край,
 г. Владивосток, Партизанский пр-кт, 
д. 44, корпус 3</t>
  </si>
  <si>
    <t>Псковская область,
 г. Псков, 
ул. Госпитальная, д. 3</t>
  </si>
  <si>
    <t>Республика Адыгея, 
г. Майкоп, 
ул. Загородная, д. 5, к. А</t>
  </si>
  <si>
    <t>Республика Башкортостан, г. Уфа, ул. Батырская, д. 39</t>
  </si>
  <si>
    <t>Республика Бурятия, 
г. Улан-Удэ,
 ул. Дальневосточная, 
д. 7</t>
  </si>
  <si>
    <t>Республика Дагестан, 
г. Махачкала, 
ул. Буганова, д. 24</t>
  </si>
  <si>
    <t>Республика Ингушетия, г. Назрань, 
ул. Х.Б. Муталиева, д. 11</t>
  </si>
  <si>
    <t>Республика Карелия, 
г. Петрозаводск, 
ул. Володарского, д. 3</t>
  </si>
  <si>
    <t>Республика Коми,
 г. Сыктывкар, Октябрьский пр-кт, 
д. 121</t>
  </si>
  <si>
    <t>Республика Крым, 
г. Симферополь, 
ул. Крылова, д. 137</t>
  </si>
  <si>
    <t>Министерство здравоохранения Республики Марий Эл</t>
  </si>
  <si>
    <t>Республика Марий Эл, 
г. Йошкар-Ола, 
ул. Крылова, д. 24</t>
  </si>
  <si>
    <t>Республика Мордовия, 
г. Саранск, 
ул. 1-я Промышленная, д. 8</t>
  </si>
  <si>
    <t>Республика Северная Осетия-Алания, 
г. Владикавказ,
 ул. Минина, д. 21</t>
  </si>
  <si>
    <t>Республика Татарстан, 
г. Казань, 
ул. Тихорецкая, д. 11</t>
  </si>
  <si>
    <t>Ростовская область, Мясниковский р-он, 
1-ый км автодороги Ростов-Новошахтинск, участок 7/5</t>
  </si>
  <si>
    <t>Рязанская область, 
г. Рязань, ул. Бирюзова, д. 30, к. 1</t>
  </si>
  <si>
    <t>Самарская область, Волжский район, 
с. Преображенка,
 ул. Индустриальная, 
д. 6/1</t>
  </si>
  <si>
    <t>Саратовская область, 
г. Саратов, 
2-й Трофимовский проезд, здание 8, помещение 2</t>
  </si>
  <si>
    <t>Сахалинская область, 
г. Южно-Сахалинск, 
ул. Шлакоблочная, д. 33</t>
  </si>
  <si>
    <t>Свердловская область, 
г. Екатеринбург, Сибирский тракт, стр. 49</t>
  </si>
  <si>
    <t>Смоленская область, 
г. Смоленск,
 ул. Аптечная, д. 1</t>
  </si>
  <si>
    <t>Ставропольский край, 
г. Ставрополь, пр-кт Кулакова, д. 55</t>
  </si>
  <si>
    <t>Тамбовская область, 
г. Рассказово,
 ул. Советская, д. 123</t>
  </si>
  <si>
    <t>Тверская область,
 г. Тверь, 
ул. Коминтерна, д. 77</t>
  </si>
  <si>
    <t>Томская область, 
г. Томск, пр-кт Ленина, д. 54</t>
  </si>
  <si>
    <t>Тульская область, 
г. Тула, ул. Щегловская засека, д. 31</t>
  </si>
  <si>
    <t>Тюменская область, 
г. Тюмень,
 ул. Велижанская, д. 77</t>
  </si>
  <si>
    <t>Удмуртская Республика, г. Ижевск, 
ул. Дзержинского, д. 3, Литера В</t>
  </si>
  <si>
    <t>Ульяновская область, 
г. Ульяновск, 
ул. Пожарского, д. 25а</t>
  </si>
  <si>
    <t>Хабаровский край, 
г. Хабаровск, ул. Ким Ю Чена, д. 81 А</t>
  </si>
  <si>
    <t>Ханты-Мансийский автономный округ - Югра, Сургутский район, пгт. Белый Яр, ул. Лесная, д. 19</t>
  </si>
  <si>
    <t>Челябинская область, 
г. Челябинск, 
ул. Радонежская, д. 9</t>
  </si>
  <si>
    <t>Чеченская Республика, 
г. Грозный, Старопромысловское шоссе, д. 8 а</t>
  </si>
  <si>
    <r>
      <t xml:space="preserve">Департамент здравоохранения
</t>
    </r>
    <r>
      <rPr>
        <b/>
        <sz val="10"/>
        <rFont val="Times New Roman"/>
        <family val="1"/>
        <charset val="204"/>
      </rPr>
      <t>Ярославской области</t>
    </r>
    <r>
      <rPr>
        <sz val="10"/>
        <rFont val="Times New Roman"/>
        <family val="1"/>
        <charset val="204"/>
      </rPr>
      <t xml:space="preserve"> </t>
    </r>
  </si>
  <si>
    <t>Ярославская область, 
г. Ярославль, ул. 1-я Путевая, д. 7</t>
  </si>
  <si>
    <t>Москва, ул. Стрелецкая, д. 3, строение 2,5</t>
  </si>
  <si>
    <t>г. Санкт-Петербург, 5-й Предпортовый проезд,
 д. 19</t>
  </si>
  <si>
    <t>С 16.06.2023 – не позднее 01.08.2023</t>
  </si>
  <si>
    <t>МЛ</t>
  </si>
  <si>
    <t>УПАК</t>
  </si>
  <si>
    <t>ИТОГО:</t>
  </si>
  <si>
    <t>Дети II этап</t>
  </si>
  <si>
    <t>Взрослые II этап</t>
  </si>
  <si>
    <t>упак</t>
  </si>
  <si>
    <t>Государственный контракт от «01» июня 2023 г. № 0873400003923000235-0001 II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</si>
</sst>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9" xfId="0" applyFont="1" applyBorder="1" applyAlignment="1" applyProtection="1">
      <alignment horizontal="left" vertical="top" wrapText="1" readingOrder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top" wrapText="1" readingOrder="1"/>
      <protection locked="0"/>
    </xf>
    <xf numFmtId="2" fontId="12" fillId="2" borderId="15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2" fontId="6" fillId="2" borderId="17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A73" zoomScale="80" zoomScaleNormal="80" workbookViewId="0">
      <selection activeCell="X11" sqref="X11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hidden="1" customWidth="1"/>
    <col min="5" max="5" width="14.140625" hidden="1" customWidth="1"/>
    <col min="6" max="6" width="12" hidden="1" customWidth="1"/>
    <col min="7" max="8" width="15.140625" hidden="1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20.28515625" customWidth="1"/>
    <col min="15" max="15" width="19.5703125" customWidth="1"/>
    <col min="16" max="16" width="30.5703125" customWidth="1"/>
  </cols>
  <sheetData>
    <row r="1" spans="1:16" ht="24" customHeight="1" x14ac:dyDescent="0.25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s="9" customFormat="1" ht="18.75" x14ac:dyDescent="0.25">
      <c r="A2" s="43" t="s">
        <v>236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" s="9" customFormat="1" ht="18.75" x14ac:dyDescent="0.25">
      <c r="A3" s="45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6" s="9" customFormat="1" ht="45" customHeight="1" x14ac:dyDescent="0.25">
      <c r="A4" s="45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" s="9" customFormat="1" ht="19.5" thickBot="1" x14ac:dyDescent="0.3">
      <c r="A5" s="45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6" s="9" customFormat="1" ht="22.5" customHeight="1" thickBot="1" x14ac:dyDescent="0.3">
      <c r="A6" s="35" t="s">
        <v>0</v>
      </c>
      <c r="B6" s="37" t="s">
        <v>1</v>
      </c>
      <c r="C6" s="37" t="s">
        <v>2</v>
      </c>
      <c r="D6" s="19"/>
      <c r="E6" s="19"/>
      <c r="F6" s="19"/>
      <c r="G6" s="19"/>
      <c r="H6" s="19"/>
      <c r="I6" s="39" t="s">
        <v>17</v>
      </c>
      <c r="J6" s="32" t="s">
        <v>233</v>
      </c>
      <c r="K6" s="33"/>
      <c r="L6" s="34" t="s">
        <v>234</v>
      </c>
      <c r="M6" s="33"/>
      <c r="N6" s="15"/>
      <c r="O6" s="15"/>
      <c r="P6" s="16"/>
    </row>
    <row r="7" spans="1:16" ht="72" customHeight="1" thickBot="1" x14ac:dyDescent="0.3">
      <c r="A7" s="36"/>
      <c r="B7" s="38"/>
      <c r="C7" s="38"/>
      <c r="D7" s="17" t="s">
        <v>16</v>
      </c>
      <c r="E7" s="17" t="s">
        <v>12</v>
      </c>
      <c r="F7" s="17" t="s">
        <v>13</v>
      </c>
      <c r="G7" s="17" t="s">
        <v>14</v>
      </c>
      <c r="H7" s="17" t="s">
        <v>15</v>
      </c>
      <c r="I7" s="40"/>
      <c r="J7" s="20" t="s">
        <v>230</v>
      </c>
      <c r="K7" s="21" t="s">
        <v>231</v>
      </c>
      <c r="L7" s="22" t="s">
        <v>230</v>
      </c>
      <c r="M7" s="23" t="s">
        <v>231</v>
      </c>
      <c r="N7" s="17" t="s">
        <v>18</v>
      </c>
      <c r="O7" s="17" t="s">
        <v>19</v>
      </c>
      <c r="P7" s="18" t="s">
        <v>6</v>
      </c>
    </row>
    <row r="8" spans="1:16" ht="38.25" x14ac:dyDescent="0.25">
      <c r="A8" s="12" t="s">
        <v>24</v>
      </c>
      <c r="B8" s="12" t="s">
        <v>25</v>
      </c>
      <c r="C8" s="12" t="s">
        <v>158</v>
      </c>
      <c r="D8" s="12"/>
      <c r="E8" s="12"/>
      <c r="F8" s="12"/>
      <c r="G8" s="12"/>
      <c r="H8" s="12"/>
      <c r="I8" s="12" t="s">
        <v>229</v>
      </c>
      <c r="J8" s="13">
        <v>0.4</v>
      </c>
      <c r="K8" s="24">
        <f>J8/0.4</f>
        <v>1</v>
      </c>
      <c r="L8" s="14">
        <v>4.4000000000000004</v>
      </c>
      <c r="M8" s="26">
        <f>L8/0.4</f>
        <v>11</v>
      </c>
      <c r="N8" s="12">
        <v>3.07</v>
      </c>
      <c r="O8" s="12">
        <v>5.07</v>
      </c>
      <c r="P8" s="12"/>
    </row>
    <row r="9" spans="1:16" ht="38.25" x14ac:dyDescent="0.25">
      <c r="A9" s="2" t="s">
        <v>26</v>
      </c>
      <c r="B9" s="2" t="s">
        <v>27</v>
      </c>
      <c r="C9" s="2" t="s">
        <v>159</v>
      </c>
      <c r="D9" s="2"/>
      <c r="E9" s="2"/>
      <c r="F9" s="2"/>
      <c r="G9" s="2"/>
      <c r="H9" s="2"/>
      <c r="I9" s="2" t="s">
        <v>229</v>
      </c>
      <c r="J9" s="10">
        <v>5.6</v>
      </c>
      <c r="K9" s="25">
        <f t="shared" ref="K9:K72" si="0">J9/0.4</f>
        <v>13.999999999999998</v>
      </c>
      <c r="L9" s="11">
        <v>1.2</v>
      </c>
      <c r="M9" s="27">
        <f t="shared" ref="M9:M72" si="1">L9/0.4</f>
        <v>2.9999999999999996</v>
      </c>
      <c r="N9" s="2">
        <v>3.07</v>
      </c>
      <c r="O9" s="2">
        <v>5.07</v>
      </c>
      <c r="P9" s="2"/>
    </row>
    <row r="10" spans="1:16" ht="38.25" x14ac:dyDescent="0.25">
      <c r="A10" s="2" t="s">
        <v>28</v>
      </c>
      <c r="B10" s="2" t="s">
        <v>29</v>
      </c>
      <c r="C10" s="2" t="s">
        <v>160</v>
      </c>
      <c r="D10" s="2"/>
      <c r="E10" s="2"/>
      <c r="F10" s="2"/>
      <c r="G10" s="2"/>
      <c r="H10" s="2"/>
      <c r="I10" s="2" t="s">
        <v>229</v>
      </c>
      <c r="J10" s="10">
        <v>2.4</v>
      </c>
      <c r="K10" s="25">
        <f t="shared" si="0"/>
        <v>5.9999999999999991</v>
      </c>
      <c r="L10" s="11">
        <v>0</v>
      </c>
      <c r="M10" s="27">
        <f t="shared" si="1"/>
        <v>0</v>
      </c>
      <c r="N10" s="2">
        <v>5.07</v>
      </c>
      <c r="O10" s="2">
        <v>7.07</v>
      </c>
      <c r="P10" s="2"/>
    </row>
    <row r="11" spans="1:16" ht="38.25" x14ac:dyDescent="0.25">
      <c r="A11" s="2" t="s">
        <v>30</v>
      </c>
      <c r="B11" s="2" t="s">
        <v>31</v>
      </c>
      <c r="C11" s="2" t="s">
        <v>161</v>
      </c>
      <c r="D11" s="2"/>
      <c r="E11" s="2"/>
      <c r="F11" s="2"/>
      <c r="G11" s="2"/>
      <c r="H11" s="2"/>
      <c r="I11" s="2" t="s">
        <v>229</v>
      </c>
      <c r="J11" s="10">
        <v>8</v>
      </c>
      <c r="K11" s="25">
        <f t="shared" si="0"/>
        <v>20</v>
      </c>
      <c r="L11" s="11">
        <v>0</v>
      </c>
      <c r="M11" s="27">
        <f t="shared" si="1"/>
        <v>0</v>
      </c>
      <c r="N11" s="2">
        <v>1.07</v>
      </c>
      <c r="O11" s="2">
        <v>3.07</v>
      </c>
      <c r="P11" s="2"/>
    </row>
    <row r="12" spans="1:16" ht="38.25" x14ac:dyDescent="0.25">
      <c r="A12" s="2" t="s">
        <v>32</v>
      </c>
      <c r="B12" s="2" t="s">
        <v>33</v>
      </c>
      <c r="C12" s="2" t="s">
        <v>162</v>
      </c>
      <c r="D12" s="2"/>
      <c r="E12" s="2"/>
      <c r="F12" s="2"/>
      <c r="G12" s="2"/>
      <c r="H12" s="2"/>
      <c r="I12" s="2" t="s">
        <v>229</v>
      </c>
      <c r="J12" s="10">
        <v>11.6</v>
      </c>
      <c r="K12" s="25">
        <f t="shared" si="0"/>
        <v>28.999999999999996</v>
      </c>
      <c r="L12" s="11">
        <v>1.6</v>
      </c>
      <c r="M12" s="27">
        <f t="shared" si="1"/>
        <v>4</v>
      </c>
      <c r="N12" s="2">
        <v>3.07</v>
      </c>
      <c r="O12" s="2">
        <v>4.07</v>
      </c>
      <c r="P12" s="2"/>
    </row>
    <row r="13" spans="1:16" ht="38.25" x14ac:dyDescent="0.25">
      <c r="A13" s="2" t="s">
        <v>34</v>
      </c>
      <c r="B13" s="2" t="s">
        <v>35</v>
      </c>
      <c r="C13" s="2" t="s">
        <v>163</v>
      </c>
      <c r="D13" s="2"/>
      <c r="E13" s="2"/>
      <c r="F13" s="2"/>
      <c r="G13" s="2"/>
      <c r="H13" s="2"/>
      <c r="I13" s="2" t="s">
        <v>229</v>
      </c>
      <c r="J13" s="10">
        <v>2.4</v>
      </c>
      <c r="K13" s="25">
        <f t="shared" si="0"/>
        <v>5.9999999999999991</v>
      </c>
      <c r="L13" s="11">
        <v>0</v>
      </c>
      <c r="M13" s="27">
        <f t="shared" si="1"/>
        <v>0</v>
      </c>
      <c r="N13" s="2">
        <v>1.07</v>
      </c>
      <c r="O13" s="2">
        <v>4.07</v>
      </c>
      <c r="P13" s="2"/>
    </row>
    <row r="14" spans="1:16" ht="38.25" x14ac:dyDescent="0.25">
      <c r="A14" s="2" t="s">
        <v>36</v>
      </c>
      <c r="B14" s="2" t="s">
        <v>37</v>
      </c>
      <c r="C14" s="2" t="s">
        <v>164</v>
      </c>
      <c r="D14" s="2"/>
      <c r="E14" s="2"/>
      <c r="F14" s="2"/>
      <c r="G14" s="2"/>
      <c r="H14" s="2"/>
      <c r="I14" s="2" t="s">
        <v>229</v>
      </c>
      <c r="J14" s="10">
        <v>1.2</v>
      </c>
      <c r="K14" s="25">
        <f t="shared" si="0"/>
        <v>2.9999999999999996</v>
      </c>
      <c r="L14" s="11">
        <v>0</v>
      </c>
      <c r="M14" s="27">
        <f t="shared" si="1"/>
        <v>0</v>
      </c>
      <c r="N14" s="2">
        <v>3.07</v>
      </c>
      <c r="O14" s="2">
        <v>5.07</v>
      </c>
      <c r="P14" s="2"/>
    </row>
    <row r="15" spans="1:16" ht="38.25" x14ac:dyDescent="0.25">
      <c r="A15" s="2" t="s">
        <v>38</v>
      </c>
      <c r="B15" s="2" t="s">
        <v>39</v>
      </c>
      <c r="C15" s="2" t="s">
        <v>165</v>
      </c>
      <c r="D15" s="2"/>
      <c r="E15" s="2"/>
      <c r="F15" s="2"/>
      <c r="G15" s="2"/>
      <c r="H15" s="2"/>
      <c r="I15" s="2" t="s">
        <v>229</v>
      </c>
      <c r="J15" s="10">
        <v>0</v>
      </c>
      <c r="K15" s="25">
        <f t="shared" si="0"/>
        <v>0</v>
      </c>
      <c r="L15" s="11">
        <v>2</v>
      </c>
      <c r="M15" s="27">
        <f t="shared" si="1"/>
        <v>5</v>
      </c>
      <c r="N15" s="2">
        <v>3.07</v>
      </c>
      <c r="O15" s="2">
        <v>5.07</v>
      </c>
      <c r="P15" s="2"/>
    </row>
    <row r="16" spans="1:16" ht="38.25" x14ac:dyDescent="0.25">
      <c r="A16" s="2" t="s">
        <v>40</v>
      </c>
      <c r="B16" s="2" t="s">
        <v>41</v>
      </c>
      <c r="C16" s="2" t="s">
        <v>166</v>
      </c>
      <c r="D16" s="2"/>
      <c r="E16" s="2"/>
      <c r="F16" s="2"/>
      <c r="G16" s="2"/>
      <c r="H16" s="2"/>
      <c r="I16" s="2" t="s">
        <v>229</v>
      </c>
      <c r="J16" s="10">
        <v>1.6</v>
      </c>
      <c r="K16" s="25">
        <f t="shared" si="0"/>
        <v>4</v>
      </c>
      <c r="L16" s="11">
        <v>3.6</v>
      </c>
      <c r="M16" s="27">
        <f t="shared" si="1"/>
        <v>9</v>
      </c>
      <c r="N16" s="2">
        <v>4.07</v>
      </c>
      <c r="O16" s="2">
        <v>6.07</v>
      </c>
      <c r="P16" s="2"/>
    </row>
    <row r="17" spans="1:16" ht="38.25" x14ac:dyDescent="0.25">
      <c r="A17" s="2" t="s">
        <v>42</v>
      </c>
      <c r="B17" s="2" t="s">
        <v>43</v>
      </c>
      <c r="C17" s="2" t="s">
        <v>167</v>
      </c>
      <c r="D17" s="2"/>
      <c r="E17" s="2"/>
      <c r="F17" s="2"/>
      <c r="G17" s="2"/>
      <c r="H17" s="2"/>
      <c r="I17" s="2" t="s">
        <v>229</v>
      </c>
      <c r="J17" s="10">
        <v>10</v>
      </c>
      <c r="K17" s="25">
        <f t="shared" si="0"/>
        <v>25</v>
      </c>
      <c r="L17" s="11">
        <v>3.2</v>
      </c>
      <c r="M17" s="27">
        <f t="shared" si="1"/>
        <v>8</v>
      </c>
      <c r="N17" s="2">
        <v>3.07</v>
      </c>
      <c r="O17" s="2">
        <v>5.07</v>
      </c>
      <c r="P17" s="2"/>
    </row>
    <row r="18" spans="1:16" ht="63.75" x14ac:dyDescent="0.25">
      <c r="A18" s="2" t="s">
        <v>44</v>
      </c>
      <c r="B18" s="2" t="s">
        <v>45</v>
      </c>
      <c r="C18" s="2" t="s">
        <v>168</v>
      </c>
      <c r="D18" s="2"/>
      <c r="E18" s="2"/>
      <c r="F18" s="2"/>
      <c r="G18" s="2"/>
      <c r="H18" s="2"/>
      <c r="I18" s="2" t="s">
        <v>229</v>
      </c>
      <c r="J18" s="10">
        <v>0</v>
      </c>
      <c r="K18" s="25">
        <f t="shared" si="0"/>
        <v>0</v>
      </c>
      <c r="L18" s="11">
        <v>8</v>
      </c>
      <c r="M18" s="27">
        <f t="shared" si="1"/>
        <v>20</v>
      </c>
      <c r="N18" s="2">
        <v>1.07</v>
      </c>
      <c r="O18" s="2">
        <v>4.07</v>
      </c>
      <c r="P18" s="2"/>
    </row>
    <row r="19" spans="1:16" ht="51" x14ac:dyDescent="0.25">
      <c r="A19" s="2" t="s">
        <v>46</v>
      </c>
      <c r="B19" s="2" t="s">
        <v>47</v>
      </c>
      <c r="C19" s="2" t="s">
        <v>169</v>
      </c>
      <c r="D19" s="2"/>
      <c r="E19" s="2"/>
      <c r="F19" s="2"/>
      <c r="G19" s="2"/>
      <c r="H19" s="2"/>
      <c r="I19" s="2" t="s">
        <v>229</v>
      </c>
      <c r="J19" s="10">
        <v>2</v>
      </c>
      <c r="K19" s="25">
        <f t="shared" si="0"/>
        <v>5</v>
      </c>
      <c r="L19" s="11">
        <v>1.2</v>
      </c>
      <c r="M19" s="27">
        <f t="shared" si="1"/>
        <v>2.9999999999999996</v>
      </c>
      <c r="N19" s="2">
        <v>4.07</v>
      </c>
      <c r="O19" s="2">
        <v>6.07</v>
      </c>
      <c r="P19" s="2"/>
    </row>
    <row r="20" spans="1:16" ht="38.25" x14ac:dyDescent="0.25">
      <c r="A20" s="2" t="s">
        <v>48</v>
      </c>
      <c r="B20" s="2" t="s">
        <v>49</v>
      </c>
      <c r="C20" s="2" t="s">
        <v>170</v>
      </c>
      <c r="D20" s="2"/>
      <c r="E20" s="2"/>
      <c r="F20" s="2"/>
      <c r="G20" s="2"/>
      <c r="H20" s="2"/>
      <c r="I20" s="2" t="s">
        <v>229</v>
      </c>
      <c r="J20" s="10">
        <v>0</v>
      </c>
      <c r="K20" s="25">
        <f t="shared" si="0"/>
        <v>0</v>
      </c>
      <c r="L20" s="11">
        <v>3.6</v>
      </c>
      <c r="M20" s="27">
        <f t="shared" si="1"/>
        <v>9</v>
      </c>
      <c r="N20" s="2">
        <v>3.07</v>
      </c>
      <c r="O20" s="2">
        <v>3.07</v>
      </c>
      <c r="P20" s="2"/>
    </row>
    <row r="21" spans="1:16" ht="38.25" x14ac:dyDescent="0.25">
      <c r="A21" s="2" t="s">
        <v>50</v>
      </c>
      <c r="B21" s="2" t="s">
        <v>51</v>
      </c>
      <c r="C21" s="2" t="s">
        <v>171</v>
      </c>
      <c r="D21" s="2"/>
      <c r="E21" s="2"/>
      <c r="F21" s="2"/>
      <c r="G21" s="2"/>
      <c r="H21" s="2"/>
      <c r="I21" s="2" t="s">
        <v>229</v>
      </c>
      <c r="J21" s="10">
        <v>0</v>
      </c>
      <c r="K21" s="25">
        <f t="shared" si="0"/>
        <v>0</v>
      </c>
      <c r="L21" s="11">
        <v>6</v>
      </c>
      <c r="M21" s="27">
        <f t="shared" si="1"/>
        <v>15</v>
      </c>
      <c r="N21" s="2">
        <v>5.07</v>
      </c>
      <c r="O21" s="2">
        <v>7.07</v>
      </c>
      <c r="P21" s="2"/>
    </row>
    <row r="22" spans="1:16" ht="38.25" x14ac:dyDescent="0.25">
      <c r="A22" s="2" t="s">
        <v>52</v>
      </c>
      <c r="B22" s="2" t="s">
        <v>53</v>
      </c>
      <c r="C22" s="2" t="s">
        <v>172</v>
      </c>
      <c r="D22" s="2"/>
      <c r="E22" s="2"/>
      <c r="F22" s="2"/>
      <c r="G22" s="2"/>
      <c r="H22" s="2"/>
      <c r="I22" s="2" t="s">
        <v>229</v>
      </c>
      <c r="J22" s="10">
        <v>0</v>
      </c>
      <c r="K22" s="25">
        <f t="shared" si="0"/>
        <v>0</v>
      </c>
      <c r="L22" s="11">
        <v>0</v>
      </c>
      <c r="M22" s="27">
        <f t="shared" si="1"/>
        <v>0</v>
      </c>
      <c r="N22" s="2">
        <v>1.07</v>
      </c>
      <c r="O22" s="2">
        <v>5.07</v>
      </c>
      <c r="P22" s="2"/>
    </row>
    <row r="23" spans="1:16" ht="38.25" x14ac:dyDescent="0.25">
      <c r="A23" s="2" t="s">
        <v>54</v>
      </c>
      <c r="B23" s="2" t="s">
        <v>55</v>
      </c>
      <c r="C23" s="2" t="s">
        <v>173</v>
      </c>
      <c r="D23" s="2"/>
      <c r="E23" s="2"/>
      <c r="F23" s="2"/>
      <c r="G23" s="2"/>
      <c r="H23" s="2"/>
      <c r="I23" s="2" t="s">
        <v>229</v>
      </c>
      <c r="J23" s="10">
        <v>6.8</v>
      </c>
      <c r="K23" s="25">
        <f t="shared" si="0"/>
        <v>17</v>
      </c>
      <c r="L23" s="11">
        <v>0.4</v>
      </c>
      <c r="M23" s="27">
        <f t="shared" si="1"/>
        <v>1</v>
      </c>
      <c r="N23" s="2">
        <v>4.07</v>
      </c>
      <c r="O23" s="2">
        <v>6.07</v>
      </c>
      <c r="P23" s="2"/>
    </row>
    <row r="24" spans="1:16" ht="38.25" x14ac:dyDescent="0.25">
      <c r="A24" s="2" t="s">
        <v>56</v>
      </c>
      <c r="B24" s="2" t="s">
        <v>57</v>
      </c>
      <c r="C24" s="2" t="s">
        <v>174</v>
      </c>
      <c r="D24" s="2"/>
      <c r="E24" s="2"/>
      <c r="F24" s="2"/>
      <c r="G24" s="2"/>
      <c r="H24" s="2"/>
      <c r="I24" s="2" t="s">
        <v>229</v>
      </c>
      <c r="J24" s="10">
        <v>2.4</v>
      </c>
      <c r="K24" s="25">
        <f t="shared" si="0"/>
        <v>5.9999999999999991</v>
      </c>
      <c r="L24" s="11">
        <v>0.4</v>
      </c>
      <c r="M24" s="27">
        <f t="shared" si="1"/>
        <v>1</v>
      </c>
      <c r="N24" s="2">
        <v>1.07</v>
      </c>
      <c r="O24" s="2">
        <v>4.07</v>
      </c>
      <c r="P24" s="2"/>
    </row>
    <row r="25" spans="1:16" ht="38.25" x14ac:dyDescent="0.25">
      <c r="A25" s="2" t="s">
        <v>58</v>
      </c>
      <c r="B25" s="2" t="s">
        <v>59</v>
      </c>
      <c r="C25" s="2" t="s">
        <v>175</v>
      </c>
      <c r="D25" s="2"/>
      <c r="E25" s="2"/>
      <c r="F25" s="2"/>
      <c r="G25" s="2"/>
      <c r="H25" s="2"/>
      <c r="I25" s="2" t="s">
        <v>229</v>
      </c>
      <c r="J25" s="10">
        <v>2.8</v>
      </c>
      <c r="K25" s="25">
        <f t="shared" si="0"/>
        <v>6.9999999999999991</v>
      </c>
      <c r="L25" s="11">
        <v>3.2</v>
      </c>
      <c r="M25" s="27">
        <f t="shared" si="1"/>
        <v>8</v>
      </c>
      <c r="N25" s="2">
        <v>3.07</v>
      </c>
      <c r="O25" s="2">
        <v>4.07</v>
      </c>
      <c r="P25" s="2"/>
    </row>
    <row r="26" spans="1:16" ht="38.25" x14ac:dyDescent="0.25">
      <c r="A26" s="2" t="s">
        <v>60</v>
      </c>
      <c r="B26" s="2" t="s">
        <v>61</v>
      </c>
      <c r="C26" s="2" t="s">
        <v>176</v>
      </c>
      <c r="D26" s="2"/>
      <c r="E26" s="2"/>
      <c r="F26" s="2"/>
      <c r="G26" s="2"/>
      <c r="H26" s="2"/>
      <c r="I26" s="2" t="s">
        <v>229</v>
      </c>
      <c r="J26" s="10">
        <v>20</v>
      </c>
      <c r="K26" s="25">
        <f t="shared" si="0"/>
        <v>50</v>
      </c>
      <c r="L26" s="11">
        <v>0</v>
      </c>
      <c r="M26" s="27">
        <f t="shared" si="1"/>
        <v>0</v>
      </c>
      <c r="N26" s="2">
        <v>1.07</v>
      </c>
      <c r="O26" s="2">
        <v>3.07</v>
      </c>
      <c r="P26" s="2"/>
    </row>
    <row r="27" spans="1:16" ht="38.25" x14ac:dyDescent="0.25">
      <c r="A27" s="2" t="s">
        <v>62</v>
      </c>
      <c r="B27" s="2" t="s">
        <v>63</v>
      </c>
      <c r="C27" s="2" t="s">
        <v>177</v>
      </c>
      <c r="D27" s="2"/>
      <c r="E27" s="2"/>
      <c r="F27" s="2"/>
      <c r="G27" s="2"/>
      <c r="H27" s="2"/>
      <c r="I27" s="2" t="s">
        <v>229</v>
      </c>
      <c r="J27" s="10">
        <v>7.2</v>
      </c>
      <c r="K27" s="25">
        <f t="shared" si="0"/>
        <v>18</v>
      </c>
      <c r="L27" s="11">
        <v>1.2</v>
      </c>
      <c r="M27" s="27">
        <f t="shared" si="1"/>
        <v>2.9999999999999996</v>
      </c>
      <c r="N27" s="2">
        <v>4.07</v>
      </c>
      <c r="O27" s="2">
        <v>6.07</v>
      </c>
      <c r="P27" s="2"/>
    </row>
    <row r="28" spans="1:16" ht="38.25" x14ac:dyDescent="0.25">
      <c r="A28" s="2" t="s">
        <v>64</v>
      </c>
      <c r="B28" s="2" t="s">
        <v>65</v>
      </c>
      <c r="C28" s="2" t="s">
        <v>178</v>
      </c>
      <c r="D28" s="2"/>
      <c r="E28" s="2"/>
      <c r="F28" s="2"/>
      <c r="G28" s="2"/>
      <c r="H28" s="2"/>
      <c r="I28" s="2" t="s">
        <v>229</v>
      </c>
      <c r="J28" s="10">
        <v>0</v>
      </c>
      <c r="K28" s="25">
        <f t="shared" si="0"/>
        <v>0</v>
      </c>
      <c r="L28" s="11">
        <v>7.6</v>
      </c>
      <c r="M28" s="27">
        <f t="shared" si="1"/>
        <v>18.999999999999996</v>
      </c>
      <c r="N28" s="2">
        <v>1.07</v>
      </c>
      <c r="O28" s="2">
        <v>5.07</v>
      </c>
      <c r="P28" s="2"/>
    </row>
    <row r="29" spans="1:16" ht="40.5" customHeight="1" x14ac:dyDescent="0.25">
      <c r="A29" s="2" t="s">
        <v>66</v>
      </c>
      <c r="B29" s="2" t="s">
        <v>67</v>
      </c>
      <c r="C29" s="2" t="s">
        <v>179</v>
      </c>
      <c r="D29" s="2"/>
      <c r="E29" s="2"/>
      <c r="F29" s="2"/>
      <c r="G29" s="2"/>
      <c r="H29" s="2"/>
      <c r="I29" s="2" t="s">
        <v>229</v>
      </c>
      <c r="J29" s="10">
        <v>0</v>
      </c>
      <c r="K29" s="25">
        <f t="shared" si="0"/>
        <v>0</v>
      </c>
      <c r="L29" s="11">
        <v>3.2</v>
      </c>
      <c r="M29" s="27">
        <f t="shared" si="1"/>
        <v>8</v>
      </c>
      <c r="N29" s="2">
        <v>3.07</v>
      </c>
      <c r="O29" s="2">
        <v>4.07</v>
      </c>
      <c r="P29" s="2"/>
    </row>
    <row r="30" spans="1:16" ht="51" x14ac:dyDescent="0.25">
      <c r="A30" s="2" t="s">
        <v>68</v>
      </c>
      <c r="B30" s="2" t="s">
        <v>69</v>
      </c>
      <c r="C30" s="2" t="s">
        <v>180</v>
      </c>
      <c r="D30" s="2"/>
      <c r="E30" s="2"/>
      <c r="F30" s="2"/>
      <c r="G30" s="2"/>
      <c r="H30" s="2"/>
      <c r="I30" s="2" t="s">
        <v>229</v>
      </c>
      <c r="J30" s="10">
        <v>8</v>
      </c>
      <c r="K30" s="25">
        <f t="shared" si="0"/>
        <v>20</v>
      </c>
      <c r="L30" s="11">
        <v>1.6</v>
      </c>
      <c r="M30" s="27">
        <f t="shared" si="1"/>
        <v>4</v>
      </c>
      <c r="N30" s="2">
        <v>3.07</v>
      </c>
      <c r="O30" s="2">
        <v>4.07</v>
      </c>
      <c r="P30" s="2"/>
    </row>
    <row r="31" spans="1:16" ht="38.25" x14ac:dyDescent="0.25">
      <c r="A31" s="2" t="s">
        <v>70</v>
      </c>
      <c r="B31" s="2" t="s">
        <v>71</v>
      </c>
      <c r="C31" s="2" t="s">
        <v>181</v>
      </c>
      <c r="D31" s="2"/>
      <c r="E31" s="2"/>
      <c r="F31" s="2"/>
      <c r="G31" s="2"/>
      <c r="H31" s="2"/>
      <c r="I31" s="2" t="s">
        <v>229</v>
      </c>
      <c r="J31" s="10">
        <v>1.6</v>
      </c>
      <c r="K31" s="25">
        <f t="shared" si="0"/>
        <v>4</v>
      </c>
      <c r="L31" s="11">
        <v>4</v>
      </c>
      <c r="M31" s="27">
        <f t="shared" si="1"/>
        <v>10</v>
      </c>
      <c r="N31" s="2">
        <v>1.07</v>
      </c>
      <c r="O31" s="2">
        <v>5.07</v>
      </c>
      <c r="P31" s="2"/>
    </row>
    <row r="32" spans="1:16" ht="76.5" x14ac:dyDescent="0.25">
      <c r="A32" s="2" t="s">
        <v>72</v>
      </c>
      <c r="B32" s="2" t="s">
        <v>73</v>
      </c>
      <c r="C32" s="2" t="s">
        <v>182</v>
      </c>
      <c r="D32" s="2"/>
      <c r="E32" s="2"/>
      <c r="F32" s="2"/>
      <c r="G32" s="2"/>
      <c r="H32" s="2"/>
      <c r="I32" s="2" t="s">
        <v>229</v>
      </c>
      <c r="J32" s="10">
        <v>0</v>
      </c>
      <c r="K32" s="25">
        <f t="shared" si="0"/>
        <v>0</v>
      </c>
      <c r="L32" s="11">
        <v>0</v>
      </c>
      <c r="M32" s="27">
        <f t="shared" si="1"/>
        <v>0</v>
      </c>
      <c r="N32" s="2">
        <v>4.07</v>
      </c>
      <c r="O32" s="2">
        <v>6.07</v>
      </c>
      <c r="P32" s="2"/>
    </row>
    <row r="33" spans="1:16" ht="38.25" x14ac:dyDescent="0.25">
      <c r="A33" s="2" t="s">
        <v>74</v>
      </c>
      <c r="B33" s="2" t="s">
        <v>75</v>
      </c>
      <c r="C33" s="2" t="s">
        <v>183</v>
      </c>
      <c r="D33" s="2"/>
      <c r="E33" s="2"/>
      <c r="F33" s="2"/>
      <c r="G33" s="2"/>
      <c r="H33" s="2"/>
      <c r="I33" s="2" t="s">
        <v>229</v>
      </c>
      <c r="J33" s="10">
        <v>24.4</v>
      </c>
      <c r="K33" s="25">
        <f t="shared" si="0"/>
        <v>60.999999999999993</v>
      </c>
      <c r="L33" s="11">
        <v>13.2</v>
      </c>
      <c r="M33" s="27">
        <f t="shared" si="1"/>
        <v>32.999999999999993</v>
      </c>
      <c r="N33" s="2">
        <v>3.07</v>
      </c>
      <c r="O33" s="2">
        <v>3.07</v>
      </c>
      <c r="P33" s="2"/>
    </row>
    <row r="34" spans="1:16" ht="63.75" x14ac:dyDescent="0.25">
      <c r="A34" s="2" t="s">
        <v>76</v>
      </c>
      <c r="B34" s="2" t="s">
        <v>77</v>
      </c>
      <c r="C34" s="2" t="s">
        <v>184</v>
      </c>
      <c r="D34" s="2"/>
      <c r="E34" s="2"/>
      <c r="F34" s="2"/>
      <c r="G34" s="2"/>
      <c r="H34" s="2"/>
      <c r="I34" s="2" t="s">
        <v>229</v>
      </c>
      <c r="J34" s="10">
        <v>0.8</v>
      </c>
      <c r="K34" s="25">
        <f t="shared" si="0"/>
        <v>2</v>
      </c>
      <c r="L34" s="11">
        <v>0.4</v>
      </c>
      <c r="M34" s="27">
        <f t="shared" si="1"/>
        <v>1</v>
      </c>
      <c r="N34" s="2">
        <v>4.07</v>
      </c>
      <c r="O34" s="2">
        <v>6.07</v>
      </c>
      <c r="P34" s="2"/>
    </row>
    <row r="35" spans="1:16" ht="51" x14ac:dyDescent="0.25">
      <c r="A35" s="2" t="s">
        <v>78</v>
      </c>
      <c r="B35" s="2" t="s">
        <v>79</v>
      </c>
      <c r="C35" s="2" t="s">
        <v>185</v>
      </c>
      <c r="D35" s="2"/>
      <c r="E35" s="2"/>
      <c r="F35" s="2"/>
      <c r="G35" s="2"/>
      <c r="H35" s="2"/>
      <c r="I35" s="2" t="s">
        <v>229</v>
      </c>
      <c r="J35" s="10">
        <v>4.4000000000000004</v>
      </c>
      <c r="K35" s="25">
        <f t="shared" si="0"/>
        <v>11</v>
      </c>
      <c r="L35" s="11">
        <v>4.8</v>
      </c>
      <c r="M35" s="27">
        <f t="shared" si="1"/>
        <v>11.999999999999998</v>
      </c>
      <c r="N35" s="2">
        <v>1.07</v>
      </c>
      <c r="O35" s="2">
        <v>4.07</v>
      </c>
      <c r="P35" s="2"/>
    </row>
    <row r="36" spans="1:16" ht="38.25" x14ac:dyDescent="0.25">
      <c r="A36" s="2" t="s">
        <v>80</v>
      </c>
      <c r="B36" s="2" t="s">
        <v>81</v>
      </c>
      <c r="C36" s="2" t="s">
        <v>186</v>
      </c>
      <c r="D36" s="2"/>
      <c r="E36" s="2"/>
      <c r="F36" s="2"/>
      <c r="G36" s="2"/>
      <c r="H36" s="2"/>
      <c r="I36" s="2" t="s">
        <v>229</v>
      </c>
      <c r="J36" s="10">
        <v>5.6</v>
      </c>
      <c r="K36" s="25">
        <f t="shared" si="0"/>
        <v>13.999999999999998</v>
      </c>
      <c r="L36" s="11">
        <v>2</v>
      </c>
      <c r="M36" s="27">
        <f t="shared" si="1"/>
        <v>5</v>
      </c>
      <c r="N36" s="2">
        <v>1.07</v>
      </c>
      <c r="O36" s="2">
        <v>5.07</v>
      </c>
      <c r="P36" s="2"/>
    </row>
    <row r="37" spans="1:16" ht="51" x14ac:dyDescent="0.25">
      <c r="A37" s="2" t="s">
        <v>82</v>
      </c>
      <c r="B37" s="2" t="s">
        <v>83</v>
      </c>
      <c r="C37" s="2" t="s">
        <v>187</v>
      </c>
      <c r="D37" s="2"/>
      <c r="E37" s="2"/>
      <c r="F37" s="2"/>
      <c r="G37" s="2"/>
      <c r="H37" s="2"/>
      <c r="I37" s="2" t="s">
        <v>229</v>
      </c>
      <c r="J37" s="10">
        <v>14.8</v>
      </c>
      <c r="K37" s="25">
        <f t="shared" si="0"/>
        <v>37</v>
      </c>
      <c r="L37" s="11">
        <v>5.6</v>
      </c>
      <c r="M37" s="27">
        <f t="shared" si="1"/>
        <v>13.999999999999998</v>
      </c>
      <c r="N37" s="2">
        <v>1.07</v>
      </c>
      <c r="O37" s="2">
        <v>4.07</v>
      </c>
      <c r="P37" s="2"/>
    </row>
    <row r="38" spans="1:16" ht="38.25" x14ac:dyDescent="0.25">
      <c r="A38" s="2" t="s">
        <v>84</v>
      </c>
      <c r="B38" s="2" t="s">
        <v>85</v>
      </c>
      <c r="C38" s="2" t="s">
        <v>188</v>
      </c>
      <c r="D38" s="2"/>
      <c r="E38" s="2"/>
      <c r="F38" s="2"/>
      <c r="G38" s="2"/>
      <c r="H38" s="2"/>
      <c r="I38" s="2" t="s">
        <v>229</v>
      </c>
      <c r="J38" s="10">
        <v>3.6</v>
      </c>
      <c r="K38" s="25">
        <f t="shared" si="0"/>
        <v>9</v>
      </c>
      <c r="L38" s="11">
        <v>4.4000000000000004</v>
      </c>
      <c r="M38" s="27">
        <f t="shared" si="1"/>
        <v>11</v>
      </c>
      <c r="N38" s="2">
        <v>1.07</v>
      </c>
      <c r="O38" s="2">
        <v>3.07</v>
      </c>
      <c r="P38" s="2"/>
    </row>
    <row r="39" spans="1:16" ht="48" customHeight="1" x14ac:dyDescent="0.25">
      <c r="A39" s="2" t="s">
        <v>86</v>
      </c>
      <c r="B39" s="2" t="s">
        <v>87</v>
      </c>
      <c r="C39" s="2" t="s">
        <v>189</v>
      </c>
      <c r="D39" s="2"/>
      <c r="E39" s="2"/>
      <c r="F39" s="2"/>
      <c r="G39" s="2"/>
      <c r="H39" s="2"/>
      <c r="I39" s="2" t="s">
        <v>229</v>
      </c>
      <c r="J39" s="10">
        <v>0.4</v>
      </c>
      <c r="K39" s="25">
        <f t="shared" si="0"/>
        <v>1</v>
      </c>
      <c r="L39" s="11">
        <v>4.4000000000000004</v>
      </c>
      <c r="M39" s="27">
        <f t="shared" si="1"/>
        <v>11</v>
      </c>
      <c r="N39" s="2">
        <v>1.07</v>
      </c>
      <c r="O39" s="2">
        <v>5.07</v>
      </c>
      <c r="P39" s="2"/>
    </row>
    <row r="40" spans="1:16" ht="38.25" x14ac:dyDescent="0.25">
      <c r="A40" s="2" t="s">
        <v>88</v>
      </c>
      <c r="B40" s="2" t="s">
        <v>89</v>
      </c>
      <c r="C40" s="2" t="s">
        <v>190</v>
      </c>
      <c r="D40" s="2"/>
      <c r="E40" s="2"/>
      <c r="F40" s="2"/>
      <c r="G40" s="2"/>
      <c r="H40" s="2"/>
      <c r="I40" s="2" t="s">
        <v>229</v>
      </c>
      <c r="J40" s="10">
        <v>4</v>
      </c>
      <c r="K40" s="25">
        <f t="shared" si="0"/>
        <v>10</v>
      </c>
      <c r="L40" s="11">
        <v>4.4000000000000004</v>
      </c>
      <c r="M40" s="27">
        <f t="shared" si="1"/>
        <v>11</v>
      </c>
      <c r="N40" s="2">
        <v>1.07</v>
      </c>
      <c r="O40" s="2">
        <v>3.07</v>
      </c>
      <c r="P40" s="2"/>
    </row>
    <row r="41" spans="1:16" ht="38.25" x14ac:dyDescent="0.25">
      <c r="A41" s="2" t="s">
        <v>90</v>
      </c>
      <c r="B41" s="2" t="s">
        <v>91</v>
      </c>
      <c r="C41" s="2" t="s">
        <v>191</v>
      </c>
      <c r="D41" s="2"/>
      <c r="E41" s="2"/>
      <c r="F41" s="2"/>
      <c r="G41" s="2"/>
      <c r="H41" s="2"/>
      <c r="I41" s="2" t="s">
        <v>229</v>
      </c>
      <c r="J41" s="10">
        <v>1.6</v>
      </c>
      <c r="K41" s="25">
        <f t="shared" si="0"/>
        <v>4</v>
      </c>
      <c r="L41" s="11">
        <v>1.6</v>
      </c>
      <c r="M41" s="27">
        <f t="shared" si="1"/>
        <v>4</v>
      </c>
      <c r="N41" s="2">
        <v>5.07</v>
      </c>
      <c r="O41" s="2">
        <v>7.07</v>
      </c>
      <c r="P41" s="2"/>
    </row>
    <row r="42" spans="1:16" ht="38.25" x14ac:dyDescent="0.25">
      <c r="A42" s="2" t="s">
        <v>92</v>
      </c>
      <c r="B42" s="2" t="s">
        <v>93</v>
      </c>
      <c r="C42" s="2" t="s">
        <v>192</v>
      </c>
      <c r="D42" s="2"/>
      <c r="E42" s="2"/>
      <c r="F42" s="2"/>
      <c r="G42" s="2"/>
      <c r="H42" s="2"/>
      <c r="I42" s="2" t="s">
        <v>229</v>
      </c>
      <c r="J42" s="10">
        <v>3.6</v>
      </c>
      <c r="K42" s="25">
        <f t="shared" si="0"/>
        <v>9</v>
      </c>
      <c r="L42" s="11">
        <v>0</v>
      </c>
      <c r="M42" s="27">
        <f t="shared" si="1"/>
        <v>0</v>
      </c>
      <c r="N42" s="2">
        <v>3.07</v>
      </c>
      <c r="O42" s="2">
        <v>4.07</v>
      </c>
      <c r="P42" s="2"/>
    </row>
    <row r="43" spans="1:16" ht="38.25" x14ac:dyDescent="0.25">
      <c r="A43" s="2" t="s">
        <v>94</v>
      </c>
      <c r="B43" s="2" t="s">
        <v>95</v>
      </c>
      <c r="C43" s="2" t="s">
        <v>193</v>
      </c>
      <c r="D43" s="2"/>
      <c r="E43" s="2"/>
      <c r="F43" s="2"/>
      <c r="G43" s="2"/>
      <c r="H43" s="2"/>
      <c r="I43" s="2" t="s">
        <v>229</v>
      </c>
      <c r="J43" s="10">
        <v>2</v>
      </c>
      <c r="K43" s="25">
        <f t="shared" si="0"/>
        <v>5</v>
      </c>
      <c r="L43" s="11">
        <v>6</v>
      </c>
      <c r="M43" s="27">
        <f t="shared" si="1"/>
        <v>15</v>
      </c>
      <c r="N43" s="2">
        <v>1.07</v>
      </c>
      <c r="O43" s="2">
        <v>4.07</v>
      </c>
      <c r="P43" s="2"/>
    </row>
    <row r="44" spans="1:16" ht="38.25" x14ac:dyDescent="0.25">
      <c r="A44" s="2" t="s">
        <v>96</v>
      </c>
      <c r="B44" s="2" t="s">
        <v>97</v>
      </c>
      <c r="C44" s="2" t="s">
        <v>194</v>
      </c>
      <c r="D44" s="2"/>
      <c r="E44" s="2"/>
      <c r="F44" s="2"/>
      <c r="G44" s="2"/>
      <c r="H44" s="2"/>
      <c r="I44" s="2" t="s">
        <v>229</v>
      </c>
      <c r="J44" s="10">
        <v>0</v>
      </c>
      <c r="K44" s="25">
        <f t="shared" si="0"/>
        <v>0</v>
      </c>
      <c r="L44" s="11">
        <v>5.6</v>
      </c>
      <c r="M44" s="27">
        <f t="shared" si="1"/>
        <v>13.999999999999998</v>
      </c>
      <c r="N44" s="2">
        <v>1.07</v>
      </c>
      <c r="O44" s="2">
        <v>3.07</v>
      </c>
      <c r="P44" s="2"/>
    </row>
    <row r="45" spans="1:16" ht="51" x14ac:dyDescent="0.25">
      <c r="A45" s="2" t="s">
        <v>98</v>
      </c>
      <c r="B45" s="2" t="s">
        <v>99</v>
      </c>
      <c r="C45" s="2" t="s">
        <v>195</v>
      </c>
      <c r="D45" s="2"/>
      <c r="E45" s="2"/>
      <c r="F45" s="2"/>
      <c r="G45" s="2"/>
      <c r="H45" s="2"/>
      <c r="I45" s="2" t="s">
        <v>229</v>
      </c>
      <c r="J45" s="10">
        <v>2.4</v>
      </c>
      <c r="K45" s="25">
        <f t="shared" si="0"/>
        <v>5.9999999999999991</v>
      </c>
      <c r="L45" s="11">
        <v>0</v>
      </c>
      <c r="M45" s="27">
        <f t="shared" si="1"/>
        <v>0</v>
      </c>
      <c r="N45" s="2">
        <v>5.07</v>
      </c>
      <c r="O45" s="2">
        <v>7.07</v>
      </c>
      <c r="P45" s="2"/>
    </row>
    <row r="46" spans="1:16" ht="63.75" x14ac:dyDescent="0.25">
      <c r="A46" s="2" t="s">
        <v>100</v>
      </c>
      <c r="B46" s="2" t="s">
        <v>101</v>
      </c>
      <c r="C46" s="2" t="s">
        <v>196</v>
      </c>
      <c r="D46" s="2"/>
      <c r="E46" s="2"/>
      <c r="F46" s="2"/>
      <c r="G46" s="2"/>
      <c r="H46" s="2"/>
      <c r="I46" s="2" t="s">
        <v>229</v>
      </c>
      <c r="J46" s="10">
        <v>20.8</v>
      </c>
      <c r="K46" s="25">
        <f t="shared" si="0"/>
        <v>52</v>
      </c>
      <c r="L46" s="11">
        <v>12.8</v>
      </c>
      <c r="M46" s="27">
        <f t="shared" si="1"/>
        <v>32</v>
      </c>
      <c r="N46" s="2">
        <v>1.07</v>
      </c>
      <c r="O46" s="2">
        <v>3.07</v>
      </c>
      <c r="P46" s="2"/>
    </row>
    <row r="47" spans="1:16" ht="38.25" x14ac:dyDescent="0.25">
      <c r="A47" s="2" t="s">
        <v>102</v>
      </c>
      <c r="B47" s="2" t="s">
        <v>103</v>
      </c>
      <c r="C47" s="2" t="s">
        <v>197</v>
      </c>
      <c r="D47" s="2"/>
      <c r="E47" s="2"/>
      <c r="F47" s="2"/>
      <c r="G47" s="2"/>
      <c r="H47" s="2"/>
      <c r="I47" s="2" t="s">
        <v>229</v>
      </c>
      <c r="J47" s="10">
        <v>10.8</v>
      </c>
      <c r="K47" s="25">
        <f t="shared" si="0"/>
        <v>27</v>
      </c>
      <c r="L47" s="11">
        <v>0.8</v>
      </c>
      <c r="M47" s="27">
        <f t="shared" si="1"/>
        <v>2</v>
      </c>
      <c r="N47" s="2">
        <v>1.07</v>
      </c>
      <c r="O47" s="2">
        <v>4.07</v>
      </c>
      <c r="P47" s="2"/>
    </row>
    <row r="48" spans="1:16" ht="53.25" customHeight="1" x14ac:dyDescent="0.25">
      <c r="A48" s="2" t="s">
        <v>104</v>
      </c>
      <c r="B48" s="2" t="s">
        <v>105</v>
      </c>
      <c r="C48" s="2" t="s">
        <v>198</v>
      </c>
      <c r="D48" s="2"/>
      <c r="E48" s="2"/>
      <c r="F48" s="2"/>
      <c r="G48" s="2"/>
      <c r="H48" s="2"/>
      <c r="I48" s="2" t="s">
        <v>229</v>
      </c>
      <c r="J48" s="10">
        <v>1.6</v>
      </c>
      <c r="K48" s="25">
        <f t="shared" si="0"/>
        <v>4</v>
      </c>
      <c r="L48" s="11">
        <v>6</v>
      </c>
      <c r="M48" s="27">
        <f t="shared" si="1"/>
        <v>15</v>
      </c>
      <c r="N48" s="2">
        <v>3.07</v>
      </c>
      <c r="O48" s="2">
        <v>5.07</v>
      </c>
      <c r="P48" s="2"/>
    </row>
    <row r="49" spans="1:16" ht="51" x14ac:dyDescent="0.25">
      <c r="A49" s="2" t="s">
        <v>106</v>
      </c>
      <c r="B49" s="2" t="s">
        <v>107</v>
      </c>
      <c r="C49" s="2" t="s">
        <v>199</v>
      </c>
      <c r="D49" s="2"/>
      <c r="E49" s="2"/>
      <c r="F49" s="2"/>
      <c r="G49" s="2"/>
      <c r="H49" s="2"/>
      <c r="I49" s="2" t="s">
        <v>229</v>
      </c>
      <c r="J49" s="10">
        <v>1.6</v>
      </c>
      <c r="K49" s="25">
        <f t="shared" si="0"/>
        <v>4</v>
      </c>
      <c r="L49" s="11">
        <v>0</v>
      </c>
      <c r="M49" s="27">
        <f t="shared" si="1"/>
        <v>0</v>
      </c>
      <c r="N49" s="2">
        <v>1.07</v>
      </c>
      <c r="O49" s="2">
        <v>3.07</v>
      </c>
      <c r="P49" s="2"/>
    </row>
    <row r="50" spans="1:16" ht="38.25" x14ac:dyDescent="0.25">
      <c r="A50" s="2" t="s">
        <v>108</v>
      </c>
      <c r="B50" s="2" t="s">
        <v>109</v>
      </c>
      <c r="C50" s="2" t="s">
        <v>200</v>
      </c>
      <c r="D50" s="2"/>
      <c r="E50" s="2"/>
      <c r="F50" s="2"/>
      <c r="G50" s="2"/>
      <c r="H50" s="2"/>
      <c r="I50" s="2" t="s">
        <v>229</v>
      </c>
      <c r="J50" s="10">
        <v>6.4</v>
      </c>
      <c r="K50" s="25">
        <f t="shared" si="0"/>
        <v>16</v>
      </c>
      <c r="L50" s="11">
        <v>7.2</v>
      </c>
      <c r="M50" s="27">
        <f t="shared" si="1"/>
        <v>18</v>
      </c>
      <c r="N50" s="2">
        <v>1.07</v>
      </c>
      <c r="O50" s="2">
        <v>3.07</v>
      </c>
      <c r="P50" s="2"/>
    </row>
    <row r="51" spans="1:16" ht="56.25" customHeight="1" x14ac:dyDescent="0.25">
      <c r="A51" s="2" t="s">
        <v>201</v>
      </c>
      <c r="B51" s="2" t="s">
        <v>110</v>
      </c>
      <c r="C51" s="2" t="s">
        <v>202</v>
      </c>
      <c r="D51" s="2"/>
      <c r="E51" s="2"/>
      <c r="F51" s="2"/>
      <c r="G51" s="2"/>
      <c r="H51" s="2"/>
      <c r="I51" s="2" t="s">
        <v>229</v>
      </c>
      <c r="J51" s="10">
        <v>5.6</v>
      </c>
      <c r="K51" s="25">
        <f t="shared" si="0"/>
        <v>13.999999999999998</v>
      </c>
      <c r="L51" s="11">
        <v>4</v>
      </c>
      <c r="M51" s="27">
        <f t="shared" si="1"/>
        <v>10</v>
      </c>
      <c r="N51" s="2">
        <v>1.07</v>
      </c>
      <c r="O51" s="2">
        <v>5.07</v>
      </c>
      <c r="P51" s="2"/>
    </row>
    <row r="52" spans="1:16" ht="53.25" customHeight="1" x14ac:dyDescent="0.25">
      <c r="A52" s="2" t="s">
        <v>111</v>
      </c>
      <c r="B52" s="2" t="s">
        <v>112</v>
      </c>
      <c r="C52" s="2" t="s">
        <v>203</v>
      </c>
      <c r="D52" s="2"/>
      <c r="E52" s="2"/>
      <c r="F52" s="2"/>
      <c r="G52" s="2"/>
      <c r="H52" s="2"/>
      <c r="I52" s="2" t="s">
        <v>229</v>
      </c>
      <c r="J52" s="10">
        <v>3.6</v>
      </c>
      <c r="K52" s="25">
        <f t="shared" si="0"/>
        <v>9</v>
      </c>
      <c r="L52" s="11">
        <v>0</v>
      </c>
      <c r="M52" s="27">
        <f t="shared" si="1"/>
        <v>0</v>
      </c>
      <c r="N52" s="2">
        <v>1.07</v>
      </c>
      <c r="O52" s="2">
        <v>5.07</v>
      </c>
      <c r="P52" s="2"/>
    </row>
    <row r="53" spans="1:16" ht="50.25" customHeight="1" x14ac:dyDescent="0.25">
      <c r="A53" s="2" t="s">
        <v>113</v>
      </c>
      <c r="B53" s="2" t="s">
        <v>91</v>
      </c>
      <c r="C53" s="2" t="s">
        <v>204</v>
      </c>
      <c r="D53" s="2"/>
      <c r="E53" s="2"/>
      <c r="F53" s="2"/>
      <c r="G53" s="2"/>
      <c r="H53" s="2"/>
      <c r="I53" s="2" t="s">
        <v>229</v>
      </c>
      <c r="J53" s="10">
        <v>1.6</v>
      </c>
      <c r="K53" s="25">
        <f t="shared" si="0"/>
        <v>4</v>
      </c>
      <c r="L53" s="11">
        <v>0</v>
      </c>
      <c r="M53" s="27">
        <f t="shared" si="1"/>
        <v>0</v>
      </c>
      <c r="N53" s="2">
        <v>1.07</v>
      </c>
      <c r="O53" s="2">
        <v>4.07</v>
      </c>
      <c r="P53" s="2"/>
    </row>
    <row r="54" spans="1:16" ht="51" x14ac:dyDescent="0.25">
      <c r="A54" s="2" t="s">
        <v>114</v>
      </c>
      <c r="B54" s="2" t="s">
        <v>115</v>
      </c>
      <c r="C54" s="2" t="s">
        <v>205</v>
      </c>
      <c r="D54" s="2"/>
      <c r="E54" s="2"/>
      <c r="F54" s="2"/>
      <c r="G54" s="2"/>
      <c r="H54" s="2"/>
      <c r="I54" s="2" t="s">
        <v>229</v>
      </c>
      <c r="J54" s="10">
        <v>12.8</v>
      </c>
      <c r="K54" s="25">
        <f t="shared" si="0"/>
        <v>32</v>
      </c>
      <c r="L54" s="11">
        <v>2.4</v>
      </c>
      <c r="M54" s="27">
        <f t="shared" si="1"/>
        <v>5.9999999999999991</v>
      </c>
      <c r="N54" s="2">
        <v>1.07</v>
      </c>
      <c r="O54" s="2">
        <v>4.07</v>
      </c>
      <c r="P54" s="2"/>
    </row>
    <row r="55" spans="1:16" ht="63" customHeight="1" x14ac:dyDescent="0.25">
      <c r="A55" s="2" t="s">
        <v>116</v>
      </c>
      <c r="B55" s="2" t="s">
        <v>117</v>
      </c>
      <c r="C55" s="2" t="s">
        <v>206</v>
      </c>
      <c r="D55" s="2"/>
      <c r="E55" s="2"/>
      <c r="F55" s="2"/>
      <c r="G55" s="2"/>
      <c r="H55" s="2"/>
      <c r="I55" s="2" t="s">
        <v>229</v>
      </c>
      <c r="J55" s="10">
        <v>9.1999999999999993</v>
      </c>
      <c r="K55" s="25">
        <f t="shared" si="0"/>
        <v>22.999999999999996</v>
      </c>
      <c r="L55" s="11">
        <v>8.4</v>
      </c>
      <c r="M55" s="27">
        <f t="shared" si="1"/>
        <v>21</v>
      </c>
      <c r="N55" s="2">
        <v>1.07</v>
      </c>
      <c r="O55" s="2">
        <v>3.07</v>
      </c>
      <c r="P55" s="2"/>
    </row>
    <row r="56" spans="1:16" ht="38.25" x14ac:dyDescent="0.25">
      <c r="A56" s="2" t="s">
        <v>118</v>
      </c>
      <c r="B56" s="2" t="s">
        <v>119</v>
      </c>
      <c r="C56" s="2" t="s">
        <v>207</v>
      </c>
      <c r="D56" s="2"/>
      <c r="E56" s="2"/>
      <c r="F56" s="2"/>
      <c r="G56" s="2"/>
      <c r="H56" s="2"/>
      <c r="I56" s="2" t="s">
        <v>229</v>
      </c>
      <c r="J56" s="10">
        <v>1.2</v>
      </c>
      <c r="K56" s="25">
        <f t="shared" si="0"/>
        <v>2.9999999999999996</v>
      </c>
      <c r="L56" s="11">
        <v>0.8</v>
      </c>
      <c r="M56" s="27">
        <f t="shared" si="1"/>
        <v>2</v>
      </c>
      <c r="N56" s="2">
        <v>3.07</v>
      </c>
      <c r="O56" s="2">
        <v>3.07</v>
      </c>
      <c r="P56" s="2"/>
    </row>
    <row r="57" spans="1:16" ht="51" x14ac:dyDescent="0.25">
      <c r="A57" s="2" t="s">
        <v>120</v>
      </c>
      <c r="B57" s="2" t="s">
        <v>121</v>
      </c>
      <c r="C57" s="2" t="s">
        <v>208</v>
      </c>
      <c r="D57" s="2"/>
      <c r="E57" s="2"/>
      <c r="F57" s="2"/>
      <c r="G57" s="2"/>
      <c r="H57" s="2"/>
      <c r="I57" s="2" t="s">
        <v>229</v>
      </c>
      <c r="J57" s="10">
        <v>9.1999999999999993</v>
      </c>
      <c r="K57" s="25">
        <f t="shared" si="0"/>
        <v>22.999999999999996</v>
      </c>
      <c r="L57" s="11">
        <v>6.4</v>
      </c>
      <c r="M57" s="27">
        <f t="shared" si="1"/>
        <v>16</v>
      </c>
      <c r="N57" s="2">
        <v>1.07</v>
      </c>
      <c r="O57" s="2">
        <v>4.07</v>
      </c>
      <c r="P57" s="2"/>
    </row>
    <row r="58" spans="1:16" ht="51" x14ac:dyDescent="0.25">
      <c r="A58" s="2" t="s">
        <v>122</v>
      </c>
      <c r="B58" s="2" t="s">
        <v>123</v>
      </c>
      <c r="C58" s="2" t="s">
        <v>209</v>
      </c>
      <c r="D58" s="2"/>
      <c r="E58" s="2"/>
      <c r="F58" s="2"/>
      <c r="G58" s="2"/>
      <c r="H58" s="2"/>
      <c r="I58" s="2" t="s">
        <v>229</v>
      </c>
      <c r="J58" s="10">
        <v>10.4</v>
      </c>
      <c r="K58" s="25">
        <f t="shared" si="0"/>
        <v>26</v>
      </c>
      <c r="L58" s="11">
        <v>13.6</v>
      </c>
      <c r="M58" s="27">
        <f t="shared" si="1"/>
        <v>34</v>
      </c>
      <c r="N58" s="2">
        <v>1.07</v>
      </c>
      <c r="O58" s="2">
        <v>5.07</v>
      </c>
      <c r="P58" s="2"/>
    </row>
    <row r="59" spans="1:16" ht="38.25" x14ac:dyDescent="0.25">
      <c r="A59" s="2" t="s">
        <v>124</v>
      </c>
      <c r="B59" s="2" t="s">
        <v>125</v>
      </c>
      <c r="C59" s="2" t="s">
        <v>210</v>
      </c>
      <c r="D59" s="2"/>
      <c r="E59" s="2"/>
      <c r="F59" s="2"/>
      <c r="G59" s="2"/>
      <c r="H59" s="2"/>
      <c r="I59" s="2" t="s">
        <v>229</v>
      </c>
      <c r="J59" s="10">
        <v>1.2</v>
      </c>
      <c r="K59" s="25">
        <f t="shared" si="0"/>
        <v>2.9999999999999996</v>
      </c>
      <c r="L59" s="11">
        <v>0</v>
      </c>
      <c r="M59" s="27">
        <f t="shared" si="1"/>
        <v>0</v>
      </c>
      <c r="N59" s="2">
        <v>5.07</v>
      </c>
      <c r="O59" s="2">
        <v>7.07</v>
      </c>
      <c r="P59" s="2"/>
    </row>
    <row r="60" spans="1:16" ht="38.25" x14ac:dyDescent="0.25">
      <c r="A60" s="2" t="s">
        <v>126</v>
      </c>
      <c r="B60" s="2" t="s">
        <v>127</v>
      </c>
      <c r="C60" s="2" t="s">
        <v>211</v>
      </c>
      <c r="D60" s="2"/>
      <c r="E60" s="2"/>
      <c r="F60" s="2"/>
      <c r="G60" s="2"/>
      <c r="H60" s="2"/>
      <c r="I60" s="2" t="s">
        <v>229</v>
      </c>
      <c r="J60" s="10">
        <v>15.6</v>
      </c>
      <c r="K60" s="25">
        <f t="shared" si="0"/>
        <v>39</v>
      </c>
      <c r="L60" s="11">
        <v>1.6</v>
      </c>
      <c r="M60" s="27">
        <f t="shared" si="1"/>
        <v>4</v>
      </c>
      <c r="N60" s="2">
        <v>1.07</v>
      </c>
      <c r="O60" s="2">
        <v>5.07</v>
      </c>
      <c r="P60" s="2"/>
    </row>
    <row r="61" spans="1:16" ht="51" x14ac:dyDescent="0.25">
      <c r="A61" s="2" t="s">
        <v>128</v>
      </c>
      <c r="B61" s="2" t="s">
        <v>129</v>
      </c>
      <c r="C61" s="2" t="s">
        <v>212</v>
      </c>
      <c r="D61" s="2"/>
      <c r="E61" s="2"/>
      <c r="F61" s="2"/>
      <c r="G61" s="2"/>
      <c r="H61" s="2"/>
      <c r="I61" s="2" t="s">
        <v>229</v>
      </c>
      <c r="J61" s="10">
        <v>2.8</v>
      </c>
      <c r="K61" s="25">
        <f t="shared" si="0"/>
        <v>6.9999999999999991</v>
      </c>
      <c r="L61" s="11">
        <v>1.6</v>
      </c>
      <c r="M61" s="27">
        <f t="shared" si="1"/>
        <v>4</v>
      </c>
      <c r="N61" s="2">
        <v>3.07</v>
      </c>
      <c r="O61" s="2">
        <v>4.07</v>
      </c>
      <c r="P61" s="2"/>
    </row>
    <row r="62" spans="1:16" ht="66.75" customHeight="1" x14ac:dyDescent="0.25">
      <c r="A62" s="2" t="s">
        <v>130</v>
      </c>
      <c r="B62" s="2" t="s">
        <v>131</v>
      </c>
      <c r="C62" s="2" t="s">
        <v>213</v>
      </c>
      <c r="D62" s="2"/>
      <c r="E62" s="2"/>
      <c r="F62" s="2"/>
      <c r="G62" s="2"/>
      <c r="H62" s="2"/>
      <c r="I62" s="2" t="s">
        <v>229</v>
      </c>
      <c r="J62" s="10">
        <v>5.2</v>
      </c>
      <c r="K62" s="25">
        <f t="shared" si="0"/>
        <v>13</v>
      </c>
      <c r="L62" s="11">
        <v>4.4000000000000004</v>
      </c>
      <c r="M62" s="27">
        <f t="shared" si="1"/>
        <v>11</v>
      </c>
      <c r="N62" s="2">
        <v>1.07</v>
      </c>
      <c r="O62" s="2">
        <v>5.07</v>
      </c>
      <c r="P62" s="2"/>
    </row>
    <row r="63" spans="1:16" ht="76.5" x14ac:dyDescent="0.25">
      <c r="A63" s="2" t="s">
        <v>132</v>
      </c>
      <c r="B63" s="2" t="s">
        <v>133</v>
      </c>
      <c r="C63" s="2" t="s">
        <v>214</v>
      </c>
      <c r="D63" s="2"/>
      <c r="E63" s="2"/>
      <c r="F63" s="2"/>
      <c r="G63" s="2"/>
      <c r="H63" s="2"/>
      <c r="I63" s="2" t="s">
        <v>229</v>
      </c>
      <c r="J63" s="10">
        <v>0</v>
      </c>
      <c r="K63" s="25">
        <f t="shared" si="0"/>
        <v>0</v>
      </c>
      <c r="L63" s="11">
        <v>1.6</v>
      </c>
      <c r="M63" s="27">
        <f t="shared" si="1"/>
        <v>4</v>
      </c>
      <c r="N63" s="2">
        <v>1.07</v>
      </c>
      <c r="O63" s="2">
        <v>5.07</v>
      </c>
      <c r="P63" s="2"/>
    </row>
    <row r="64" spans="1:16" ht="38.25" x14ac:dyDescent="0.25">
      <c r="A64" s="2" t="s">
        <v>134</v>
      </c>
      <c r="B64" s="2" t="s">
        <v>135</v>
      </c>
      <c r="C64" s="2" t="s">
        <v>215</v>
      </c>
      <c r="D64" s="2"/>
      <c r="E64" s="2"/>
      <c r="F64" s="2"/>
      <c r="G64" s="2"/>
      <c r="H64" s="2"/>
      <c r="I64" s="2" t="s">
        <v>229</v>
      </c>
      <c r="J64" s="10">
        <v>2.4</v>
      </c>
      <c r="K64" s="25">
        <f t="shared" si="0"/>
        <v>5.9999999999999991</v>
      </c>
      <c r="L64" s="11">
        <v>1.2</v>
      </c>
      <c r="M64" s="27">
        <f t="shared" si="1"/>
        <v>2.9999999999999996</v>
      </c>
      <c r="N64" s="2">
        <v>3.07</v>
      </c>
      <c r="O64" s="2">
        <v>3.07</v>
      </c>
      <c r="P64" s="2"/>
    </row>
    <row r="65" spans="1:16" ht="38.25" x14ac:dyDescent="0.25">
      <c r="A65" s="2" t="s">
        <v>136</v>
      </c>
      <c r="B65" s="2" t="s">
        <v>137</v>
      </c>
      <c r="C65" s="2" t="s">
        <v>216</v>
      </c>
      <c r="D65" s="2"/>
      <c r="E65" s="2"/>
      <c r="F65" s="2"/>
      <c r="G65" s="2"/>
      <c r="H65" s="2"/>
      <c r="I65" s="2" t="s">
        <v>229</v>
      </c>
      <c r="J65" s="10">
        <v>5.6</v>
      </c>
      <c r="K65" s="25">
        <f t="shared" si="0"/>
        <v>13.999999999999998</v>
      </c>
      <c r="L65" s="11">
        <v>6</v>
      </c>
      <c r="M65" s="27">
        <f t="shared" si="1"/>
        <v>15</v>
      </c>
      <c r="N65" s="2">
        <v>3.07</v>
      </c>
      <c r="O65" s="2">
        <v>5.07</v>
      </c>
      <c r="P65" s="2"/>
    </row>
    <row r="66" spans="1:16" ht="38.25" x14ac:dyDescent="0.25">
      <c r="A66" s="2" t="s">
        <v>138</v>
      </c>
      <c r="B66" s="2" t="s">
        <v>139</v>
      </c>
      <c r="C66" s="2" t="s">
        <v>217</v>
      </c>
      <c r="D66" s="2"/>
      <c r="E66" s="2"/>
      <c r="F66" s="2"/>
      <c r="G66" s="2"/>
      <c r="H66" s="2"/>
      <c r="I66" s="2" t="s">
        <v>229</v>
      </c>
      <c r="J66" s="10">
        <v>2.8</v>
      </c>
      <c r="K66" s="25">
        <f t="shared" si="0"/>
        <v>6.9999999999999991</v>
      </c>
      <c r="L66" s="11">
        <v>0.8</v>
      </c>
      <c r="M66" s="27">
        <f t="shared" si="1"/>
        <v>2</v>
      </c>
      <c r="N66" s="2">
        <v>3.07</v>
      </c>
      <c r="O66" s="2">
        <v>3.07</v>
      </c>
      <c r="P66" s="2"/>
    </row>
    <row r="67" spans="1:16" ht="38.25" x14ac:dyDescent="0.25">
      <c r="A67" s="2" t="s">
        <v>140</v>
      </c>
      <c r="B67" s="2" t="s">
        <v>91</v>
      </c>
      <c r="C67" s="2" t="s">
        <v>218</v>
      </c>
      <c r="D67" s="2"/>
      <c r="E67" s="2"/>
      <c r="F67" s="2"/>
      <c r="G67" s="2"/>
      <c r="H67" s="2"/>
      <c r="I67" s="2" t="s">
        <v>229</v>
      </c>
      <c r="J67" s="10">
        <v>3.6</v>
      </c>
      <c r="K67" s="25">
        <f t="shared" si="0"/>
        <v>9</v>
      </c>
      <c r="L67" s="11">
        <v>1.2</v>
      </c>
      <c r="M67" s="27">
        <f t="shared" si="1"/>
        <v>2.9999999999999996</v>
      </c>
      <c r="N67" s="2">
        <v>1.07</v>
      </c>
      <c r="O67" s="2">
        <v>6.07</v>
      </c>
      <c r="P67" s="2"/>
    </row>
    <row r="68" spans="1:16" ht="38.25" x14ac:dyDescent="0.25">
      <c r="A68" s="2" t="s">
        <v>141</v>
      </c>
      <c r="B68" s="2" t="s">
        <v>142</v>
      </c>
      <c r="C68" s="2" t="s">
        <v>219</v>
      </c>
      <c r="D68" s="2"/>
      <c r="E68" s="2"/>
      <c r="F68" s="2"/>
      <c r="G68" s="2"/>
      <c r="H68" s="2"/>
      <c r="I68" s="2" t="s">
        <v>229</v>
      </c>
      <c r="J68" s="10">
        <v>4.4000000000000004</v>
      </c>
      <c r="K68" s="25">
        <f t="shared" si="0"/>
        <v>11</v>
      </c>
      <c r="L68" s="11">
        <v>1.2</v>
      </c>
      <c r="M68" s="27">
        <f t="shared" si="1"/>
        <v>2.9999999999999996</v>
      </c>
      <c r="N68" s="2">
        <v>1.07</v>
      </c>
      <c r="O68" s="2">
        <v>3.07</v>
      </c>
      <c r="P68" s="2"/>
    </row>
    <row r="69" spans="1:16" ht="53.25" customHeight="1" x14ac:dyDescent="0.25">
      <c r="A69" s="2" t="s">
        <v>143</v>
      </c>
      <c r="B69" s="2" t="s">
        <v>144</v>
      </c>
      <c r="C69" s="2" t="s">
        <v>220</v>
      </c>
      <c r="D69" s="2"/>
      <c r="E69" s="2"/>
      <c r="F69" s="2"/>
      <c r="G69" s="2"/>
      <c r="H69" s="2"/>
      <c r="I69" s="2" t="s">
        <v>229</v>
      </c>
      <c r="J69" s="10">
        <v>0</v>
      </c>
      <c r="K69" s="25">
        <f t="shared" si="0"/>
        <v>0</v>
      </c>
      <c r="L69" s="11">
        <v>1.2</v>
      </c>
      <c r="M69" s="27">
        <f t="shared" si="1"/>
        <v>2.9999999999999996</v>
      </c>
      <c r="N69" s="2">
        <v>1.07</v>
      </c>
      <c r="O69" s="2">
        <v>4.07</v>
      </c>
      <c r="P69" s="2"/>
    </row>
    <row r="70" spans="1:16" ht="102" x14ac:dyDescent="0.25">
      <c r="A70" s="2" t="s">
        <v>145</v>
      </c>
      <c r="B70" s="2" t="s">
        <v>146</v>
      </c>
      <c r="C70" s="2" t="s">
        <v>221</v>
      </c>
      <c r="D70" s="2"/>
      <c r="E70" s="2"/>
      <c r="F70" s="2"/>
      <c r="G70" s="2"/>
      <c r="H70" s="2"/>
      <c r="I70" s="2" t="s">
        <v>229</v>
      </c>
      <c r="J70" s="10">
        <v>0.4</v>
      </c>
      <c r="K70" s="25">
        <f t="shared" si="0"/>
        <v>1</v>
      </c>
      <c r="L70" s="11">
        <v>2.8</v>
      </c>
      <c r="M70" s="27">
        <f t="shared" si="1"/>
        <v>6.9999999999999991</v>
      </c>
      <c r="N70" s="2">
        <v>5.07</v>
      </c>
      <c r="O70" s="2">
        <v>7.07</v>
      </c>
      <c r="P70" s="2"/>
    </row>
    <row r="71" spans="1:16" ht="51" x14ac:dyDescent="0.25">
      <c r="A71" s="2" t="s">
        <v>147</v>
      </c>
      <c r="B71" s="2" t="s">
        <v>148</v>
      </c>
      <c r="C71" s="2" t="s">
        <v>222</v>
      </c>
      <c r="D71" s="2"/>
      <c r="E71" s="2"/>
      <c r="F71" s="2"/>
      <c r="G71" s="2"/>
      <c r="H71" s="2"/>
      <c r="I71" s="2" t="s">
        <v>229</v>
      </c>
      <c r="J71" s="10">
        <v>10</v>
      </c>
      <c r="K71" s="25">
        <f t="shared" si="0"/>
        <v>25</v>
      </c>
      <c r="L71" s="11">
        <v>2.4</v>
      </c>
      <c r="M71" s="27">
        <f t="shared" si="1"/>
        <v>5.9999999999999991</v>
      </c>
      <c r="N71" s="2">
        <v>5.07</v>
      </c>
      <c r="O71" s="2">
        <v>7.07</v>
      </c>
      <c r="P71" s="2"/>
    </row>
    <row r="72" spans="1:16" ht="56.25" customHeight="1" x14ac:dyDescent="0.25">
      <c r="A72" s="2" t="s">
        <v>149</v>
      </c>
      <c r="B72" s="2" t="s">
        <v>150</v>
      </c>
      <c r="C72" s="2" t="s">
        <v>223</v>
      </c>
      <c r="D72" s="2"/>
      <c r="E72" s="2"/>
      <c r="F72" s="2"/>
      <c r="G72" s="2"/>
      <c r="H72" s="2"/>
      <c r="I72" s="2" t="s">
        <v>229</v>
      </c>
      <c r="J72" s="10">
        <v>5.2</v>
      </c>
      <c r="K72" s="25">
        <f t="shared" si="0"/>
        <v>13</v>
      </c>
      <c r="L72" s="11">
        <v>1.6</v>
      </c>
      <c r="M72" s="27">
        <f t="shared" si="1"/>
        <v>4</v>
      </c>
      <c r="N72" s="2">
        <v>1.07</v>
      </c>
      <c r="O72" s="2">
        <v>4.07</v>
      </c>
      <c r="P72" s="2"/>
    </row>
    <row r="73" spans="1:16" ht="51" x14ac:dyDescent="0.25">
      <c r="A73" s="2" t="s">
        <v>151</v>
      </c>
      <c r="B73" s="2" t="s">
        <v>152</v>
      </c>
      <c r="C73" s="2" t="s">
        <v>224</v>
      </c>
      <c r="D73" s="2"/>
      <c r="E73" s="2"/>
      <c r="F73" s="2"/>
      <c r="G73" s="2"/>
      <c r="H73" s="2"/>
      <c r="I73" s="2" t="s">
        <v>229</v>
      </c>
      <c r="J73" s="10">
        <v>8</v>
      </c>
      <c r="K73" s="25">
        <f t="shared" ref="K73:K76" si="2">J73/0.4</f>
        <v>20</v>
      </c>
      <c r="L73" s="11">
        <v>0</v>
      </c>
      <c r="M73" s="27">
        <f t="shared" ref="M73:M76" si="3">L73/0.4</f>
        <v>0</v>
      </c>
      <c r="N73" s="2">
        <v>1.07</v>
      </c>
      <c r="O73" s="2">
        <v>3.07</v>
      </c>
      <c r="P73" s="2"/>
    </row>
    <row r="74" spans="1:16" ht="93" customHeight="1" x14ac:dyDescent="0.25">
      <c r="A74" s="2" t="s">
        <v>225</v>
      </c>
      <c r="B74" s="2" t="s">
        <v>153</v>
      </c>
      <c r="C74" s="2" t="s">
        <v>226</v>
      </c>
      <c r="D74" s="2"/>
      <c r="E74" s="2"/>
      <c r="F74" s="2"/>
      <c r="G74" s="2"/>
      <c r="H74" s="2"/>
      <c r="I74" s="2" t="s">
        <v>229</v>
      </c>
      <c r="J74" s="10">
        <v>6.4</v>
      </c>
      <c r="K74" s="25">
        <f t="shared" si="2"/>
        <v>16</v>
      </c>
      <c r="L74" s="11">
        <v>4.8</v>
      </c>
      <c r="M74" s="27">
        <f t="shared" si="3"/>
        <v>11.999999999999998</v>
      </c>
      <c r="N74" s="2">
        <v>3.07</v>
      </c>
      <c r="O74" s="2">
        <v>3.07</v>
      </c>
      <c r="P74" s="2"/>
    </row>
    <row r="75" spans="1:16" ht="76.5" x14ac:dyDescent="0.25">
      <c r="A75" s="2" t="s">
        <v>154</v>
      </c>
      <c r="B75" s="2" t="s">
        <v>155</v>
      </c>
      <c r="C75" s="2" t="s">
        <v>227</v>
      </c>
      <c r="D75" s="2"/>
      <c r="E75" s="2"/>
      <c r="F75" s="2"/>
      <c r="G75" s="2"/>
      <c r="H75" s="2"/>
      <c r="I75" s="2" t="s">
        <v>229</v>
      </c>
      <c r="J75" s="10">
        <v>47.2</v>
      </c>
      <c r="K75" s="25">
        <f t="shared" si="2"/>
        <v>118</v>
      </c>
      <c r="L75" s="11">
        <v>24</v>
      </c>
      <c r="M75" s="27">
        <f t="shared" si="3"/>
        <v>60</v>
      </c>
      <c r="N75" s="2">
        <v>3.07</v>
      </c>
      <c r="O75" s="2">
        <v>3.07</v>
      </c>
      <c r="P75" s="2"/>
    </row>
    <row r="76" spans="1:16" ht="38.25" x14ac:dyDescent="0.25">
      <c r="A76" s="2" t="s">
        <v>156</v>
      </c>
      <c r="B76" s="2" t="s">
        <v>157</v>
      </c>
      <c r="C76" s="2" t="s">
        <v>228</v>
      </c>
      <c r="D76" s="2"/>
      <c r="E76" s="2"/>
      <c r="F76" s="2"/>
      <c r="G76" s="2"/>
      <c r="H76" s="2"/>
      <c r="I76" s="2" t="s">
        <v>229</v>
      </c>
      <c r="J76" s="10">
        <v>64.8</v>
      </c>
      <c r="K76" s="25">
        <f t="shared" si="2"/>
        <v>161.99999999999997</v>
      </c>
      <c r="L76" s="11">
        <v>10</v>
      </c>
      <c r="M76" s="27">
        <f t="shared" si="3"/>
        <v>25</v>
      </c>
      <c r="N76" s="2">
        <v>3.07</v>
      </c>
      <c r="O76" s="2">
        <v>4.07</v>
      </c>
      <c r="P76" s="2"/>
    </row>
    <row r="77" spans="1:16" ht="54.75" customHeight="1" x14ac:dyDescent="0.25">
      <c r="I77" s="28" t="s">
        <v>232</v>
      </c>
      <c r="J77" s="29"/>
      <c r="K77" s="28">
        <f>SUM(K8:K76)</f>
        <v>1105</v>
      </c>
      <c r="L77" s="28"/>
      <c r="M77" s="28">
        <f>SUM(M8:M76)</f>
        <v>594</v>
      </c>
    </row>
    <row r="79" spans="1:16" ht="36" customHeight="1" x14ac:dyDescent="0.25">
      <c r="C79" s="30" t="s">
        <v>235</v>
      </c>
      <c r="D79" s="29"/>
      <c r="E79" s="29"/>
      <c r="F79" s="29"/>
      <c r="G79" s="29"/>
      <c r="H79" s="29"/>
      <c r="I79" s="31">
        <f>K77+M77</f>
        <v>1699</v>
      </c>
    </row>
  </sheetData>
  <mergeCells count="11">
    <mergeCell ref="A1:M1"/>
    <mergeCell ref="A2:M2"/>
    <mergeCell ref="A3:M3"/>
    <mergeCell ref="A4:M4"/>
    <mergeCell ref="A5:M5"/>
    <mergeCell ref="J6:K6"/>
    <mergeCell ref="L6:M6"/>
    <mergeCell ref="A6:A7"/>
    <mergeCell ref="B6:B7"/>
    <mergeCell ref="C6:C7"/>
    <mergeCell ref="I6:I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A36B-F763-4721-AACB-090F22A1312B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48" t="s">
        <v>10</v>
      </c>
      <c r="B2" s="46"/>
      <c r="C2" s="46"/>
      <c r="D2" s="46"/>
      <c r="E2" s="46"/>
      <c r="F2" s="46"/>
      <c r="G2" s="46"/>
      <c r="H2" s="46"/>
      <c r="I2" s="46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48" t="s">
        <v>7</v>
      </c>
      <c r="B3" s="46"/>
      <c r="C3" s="46"/>
      <c r="D3" s="46"/>
      <c r="E3" s="46"/>
      <c r="F3" s="46"/>
      <c r="G3" s="46"/>
      <c r="H3" s="46"/>
      <c r="I3" s="46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48" t="s">
        <v>8</v>
      </c>
      <c r="B4" s="46"/>
      <c r="C4" s="46"/>
      <c r="D4" s="46"/>
      <c r="E4" s="46"/>
      <c r="F4" s="46"/>
      <c r="G4" s="46"/>
      <c r="H4" s="46"/>
      <c r="I4" s="46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48" t="s">
        <v>9</v>
      </c>
      <c r="B5" s="46"/>
      <c r="C5" s="46"/>
      <c r="D5" s="46"/>
      <c r="E5" s="46"/>
      <c r="F5" s="46"/>
      <c r="G5" s="46"/>
      <c r="H5" s="46"/>
      <c r="I5" s="46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5" x14ac:dyDescent="0.2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" x14ac:dyDescent="0.25">
      <c r="A20" s="47"/>
      <c r="B20" s="47"/>
      <c r="C20" s="47"/>
      <c r="D20" s="47"/>
      <c r="E20" s="47"/>
      <c r="F20" s="47"/>
      <c r="G20" s="47"/>
      <c r="H20" s="47"/>
      <c r="I20" s="47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Олейник Екатерина Ивановна</cp:lastModifiedBy>
  <cp:lastPrinted>2021-06-09T10:06:02Z</cp:lastPrinted>
  <dcterms:created xsi:type="dcterms:W3CDTF">2013-11-07T05:58:35Z</dcterms:created>
  <dcterms:modified xsi:type="dcterms:W3CDTF">2023-06-28T11:12:21Z</dcterms:modified>
</cp:coreProperties>
</file>