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7640" activeTab="0"/>
  </bookViews>
  <sheets>
    <sheet name="Лист1" sheetId="1" r:id="rId1"/>
  </sheets>
  <definedNames>
    <definedName name="_Hlk151116698" localSheetId="0">'Лист1'!#REF!</definedName>
    <definedName name="_xlnm._FilterDatabase" localSheetId="0" hidden="1">'Лист1'!$A$8:$K$58</definedName>
  </definedNames>
  <calcPr fullCalcOnLoad="1"/>
</workbook>
</file>

<file path=xl/sharedStrings.xml><?xml version="1.0" encoding="utf-8"?>
<sst xmlns="http://schemas.openxmlformats.org/spreadsheetml/2006/main" count="192" uniqueCount="95">
  <si>
    <t>№ п/п</t>
  </si>
  <si>
    <t>Наименование главного распорядителя бюджетных средств</t>
  </si>
  <si>
    <t>Получатель/</t>
  </si>
  <si>
    <t>Место доставки</t>
  </si>
  <si>
    <t>Взрослые</t>
  </si>
  <si>
    <t>Министерство здравоохранения Астраханской области</t>
  </si>
  <si>
    <t>Государственное автономное учреждение Астраханской области «Астраханские аптеки»</t>
  </si>
  <si>
    <t>Астраханская область, г. Астрахань, ул. Рождественского, д. 1</t>
  </si>
  <si>
    <t>Министерство здравоохранения Иркутской области</t>
  </si>
  <si>
    <t>Акционерное общество «Иркутская областная оптово-снабженческая аптечная база»</t>
  </si>
  <si>
    <t>Иркутская область, г. Иркутск, ул. Тухачевского, д. 3</t>
  </si>
  <si>
    <t>Министерство здравоохранения Кабардино-Балкарской Республики</t>
  </si>
  <si>
    <t>Государственное автономное учреждение «Аптечный склад» Министерства здравоохранения Кабардино-Балкарской Республики</t>
  </si>
  <si>
    <t>Кабардино-Балкарская Республика, г. Нальчик, ул. Кешокова, д. 286</t>
  </si>
  <si>
    <t>Министерство здравоохранения Кузбасса</t>
  </si>
  <si>
    <t>Открытое акционерное общество «Кузбассфарма»</t>
  </si>
  <si>
    <t>Кемеровская область - Кузбасс, г. Кемерово, ул. Терешковой, д. 52</t>
  </si>
  <si>
    <t>Министерство здравоохранения Красноярского края</t>
  </si>
  <si>
    <t>Акционерное общество «Губернские аптеки»</t>
  </si>
  <si>
    <t>Красноярский край, г. Красноярск, ул. Телевизорная, д. 7 А</t>
  </si>
  <si>
    <t>Департамент здравоохранения Курганской области</t>
  </si>
  <si>
    <t>Акционерное общество «Курганфармация»</t>
  </si>
  <si>
    <t>Курганская область, г. Курган, ул. Дзержинского, д. 60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</si>
  <si>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</si>
  <si>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</si>
  <si>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г. Москва, вн. тер. г. поселение Рязановское, шоссе Рязановское, д. 24, строение 1, строение 2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</si>
  <si>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</si>
  <si>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</si>
  <si>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Новосибирская область, г. Новосибирск, ул. Дуси Ковальчук, д. 77</t>
  </si>
  <si>
    <t>Министерство здравоохранения Омской области</t>
  </si>
  <si>
    <t>Государственное Омское оптово-розничное производственное предприятие «Фармация»</t>
  </si>
  <si>
    <t>Омская область, г. Омск, ул. 22 Партсъезда, д. 98, корп. 2</t>
  </si>
  <si>
    <t>Министерство здравоохранения Пензенской области</t>
  </si>
  <si>
    <t>Открытое акционерное общество «Фармация»</t>
  </si>
  <si>
    <t>Пензенская область, г. Пенза, ул. Аустрина, д. 145</t>
  </si>
  <si>
    <t>Министерство здравоохранения Пермского края</t>
  </si>
  <si>
    <t>Акционерное общество «Пермфармация»</t>
  </si>
  <si>
    <t>Пермский край, г. Пермь, ул. Лодыгина, д. 57, офис 100</t>
  </si>
  <si>
    <t>Министерство здравоохранения Приморского края</t>
  </si>
  <si>
    <t>Акционерное общество «Фармация»</t>
  </si>
  <si>
    <t>Приморский край, г. Владивосток, Партизанский пр-кт, д. 44, корпус 3</t>
  </si>
  <si>
    <t>Министерство здравоохранения Республики Ингушетия</t>
  </si>
  <si>
    <t>Государственное бюджетное учреждение «Республиканский медицинский склад»</t>
  </si>
  <si>
    <t>Республика Ингушетия, г. Назрань, ул. Х.Б. Муталиева, д. 11</t>
  </si>
  <si>
    <t>Министерство здравоохранения Республики Мордовия</t>
  </si>
  <si>
    <t>Государственное унитарное предприятие Республики Мордовия «Фармация»</t>
  </si>
  <si>
    <t>Республика Мордовия, г. Саранск, ул. 1-я Промышленная, д. 8</t>
  </si>
  <si>
    <t>Министерство здравоохранения Республики Тыва</t>
  </si>
  <si>
    <t>Государственное бюджетное учреждение Республики Тыва «Ресфармация»</t>
  </si>
  <si>
    <t>Республика Тыва, г. Кызыл, ул. Оюна Курседи, д. 71, литер А</t>
  </si>
  <si>
    <t>Министерство здравоохранения Ростовской области</t>
  </si>
  <si>
    <t>Акционерное общество «РОСТОВОБЛФАРМАЦИЯ»</t>
  </si>
  <si>
    <t>Ростовская область, Мясниковский р-он, 1-ый км автодороги Ростов-Новошахтинск, участок 7/5</t>
  </si>
  <si>
    <t>Министерство здравоохранения Свердловской области</t>
  </si>
  <si>
    <t>Государственное автономное учреждение Свердловской области "Фармация"</t>
  </si>
  <si>
    <t>Свердловская область, г. Екатеринбург, Сибирский тракт, стр. 49</t>
  </si>
  <si>
    <t>Министерство здравоохранения Ставропольского края</t>
  </si>
  <si>
    <t>Государственное унитарное предприятие Ставропольского края «Ставропольфармация»</t>
  </si>
  <si>
    <t>Ставропольский край, г. Ставрополь, пр-кт Кулакова, д. 55</t>
  </si>
  <si>
    <t>Департамент здравоохранения Томской области</t>
  </si>
  <si>
    <t>Областное государственное унитарное предприятие «Областной аптечный склад»</t>
  </si>
  <si>
    <t>Томская область, г. Томск, пр-кт Ленина, д. 54</t>
  </si>
  <si>
    <t>Департамент здравоохранения Тюменской области</t>
  </si>
  <si>
    <t>Тюменская область, г. Тюмень, ул. Велижанская, д. 77</t>
  </si>
  <si>
    <t>Министерство здравоохранения Ульяновской области</t>
  </si>
  <si>
    <t>Государственное учреждение «Ульяновская государственная аптека»</t>
  </si>
  <si>
    <t>Ульяновская область, г. Ульяновск, ул. Ефремова, д. 52</t>
  </si>
  <si>
    <t>Департамент здравоохранения Ханты-Мансийского автономного округа - Югры</t>
  </si>
  <si>
    <t>Автономное учреждение Ханты-Мансийского автономного округа - Югры «Региональный аптечный склад»</t>
  </si>
  <si>
    <t>Ханты-Мансийский автономный округ - Югра, Сургутский район, пгт. Белый Яр, ул. Лесная, д. 19</t>
  </si>
  <si>
    <t>Министерство здравоохранения Челябинской области</t>
  </si>
  <si>
    <t>Акционерное общество «Областной аптечный склад»</t>
  </si>
  <si>
    <t>Челябинская область, г. Челябинск, ул. Радонежская, д. 9</t>
  </si>
  <si>
    <t>Департамент здравоохранения Ямало-Ненецкого автономного округа</t>
  </si>
  <si>
    <t>Государственное казенное учреждение Ямало-Ненецкого автономного округа «Центр ресурсного обеспечения в сфере здравоохранения»</t>
  </si>
  <si>
    <t>Ямало-Ненецкий автономный округ, г. Салехард, ул. Обская, д. 8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</si>
  <si>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</si>
  <si>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</si>
  <si>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Москва, ул. Стрелецкая, д. 3, строение 2,5</t>
  </si>
  <si>
    <t>Всего:</t>
  </si>
  <si>
    <t>кол-во</t>
  </si>
  <si>
    <t>кол-во упаковок</t>
  </si>
  <si>
    <t>Поставщик:Акционерное общество «Фармацевтический импорт, экспорт» (АО «Фармимэкс»)</t>
  </si>
  <si>
    <t>Государственный контракт от «15»  декабря   2023 г ГК  №0873400003923000582-0001</t>
  </si>
  <si>
    <t>Международное непатентованное наименование:  Симоктоког альфа (фактор свертывания крови VIII человеческий рекомбинантный)</t>
  </si>
  <si>
    <t xml:space="preserve">Торговое наименование: Нувик,
[лиофилизат для приготовления раствора для внутривенного введения, 2000 МЕ (флакон) х 1 + растворитель: вода для инъекций (шприц) 2.5 мл х 1 + адаптер для флакона х 1 + система для введения ("игла-бабочка") х 1 + салфетка дезинфицирующая х 2] х 1 (пачка картонная)
</t>
  </si>
  <si>
    <t>Срок поставки по условиям ГК</t>
  </si>
  <si>
    <t>общее кол-во по ГК</t>
  </si>
  <si>
    <t>плановая дата отгрузки</t>
  </si>
  <si>
    <t>плановая дата поставки</t>
  </si>
  <si>
    <t>комментария</t>
  </si>
  <si>
    <t>отгружен</t>
  </si>
  <si>
    <t>доставлен</t>
  </si>
  <si>
    <t>частичная отгрузка</t>
  </si>
  <si>
    <t>С даты заключения Контракта - не позднее 
01.02.2024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</si>
</sst>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Segoe UI"/>
      <family val="2"/>
    </font>
    <font>
      <b/>
      <sz val="14"/>
      <color indexed="8"/>
      <name val="Arial"/>
      <family val="1"/>
    </font>
    <font>
      <sz val="8"/>
      <color indexed="8"/>
      <name val="Arial"/>
      <family val="1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4" fontId="4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0" fillId="0" borderId="10" xfId="0" applyFont="1" applyBorder="1" applyAlignment="1">
      <alignment vertical="center"/>
    </xf>
    <xf numFmtId="0" fontId="0" fillId="33" borderId="0" xfId="0" applyFill="1" applyAlignment="1">
      <alignment/>
    </xf>
    <xf numFmtId="0" fontId="40" fillId="33" borderId="11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4" fontId="41" fillId="33" borderId="10" xfId="0" applyNumberFormat="1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21" fillId="0" borderId="0" xfId="0" applyFont="1" applyAlignment="1" applyProtection="1">
      <alignment horizontal="left" vertical="center" wrapText="1" readingOrder="1"/>
      <protection locked="0"/>
    </xf>
    <xf numFmtId="0" fontId="22" fillId="0" borderId="0" xfId="0" applyFont="1" applyAlignment="1" applyProtection="1">
      <alignment horizontal="left" vertical="center" wrapText="1" readingOrder="1"/>
      <protection locked="0"/>
    </xf>
    <xf numFmtId="0" fontId="22" fillId="0" borderId="0" xfId="0" applyFont="1" applyAlignment="1" applyProtection="1">
      <alignment horizontal="left" vertical="top" wrapText="1" readingOrder="1"/>
      <protection locked="0"/>
    </xf>
    <xf numFmtId="0" fontId="31" fillId="0" borderId="0" xfId="0" applyFont="1" applyAlignment="1" applyProtection="1">
      <alignment horizontal="left" vertical="center" wrapText="1" readingOrder="1"/>
      <protection locked="0"/>
    </xf>
    <xf numFmtId="0" fontId="21" fillId="0" borderId="0" xfId="0" applyFont="1" applyAlignment="1" applyProtection="1">
      <alignment wrapText="1" readingOrder="1"/>
      <protection locked="0"/>
    </xf>
    <xf numFmtId="0" fontId="22" fillId="0" borderId="0" xfId="0" applyFont="1" applyAlignment="1" applyProtection="1">
      <alignment wrapText="1" readingOrder="1"/>
      <protection locked="0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14" fontId="31" fillId="0" borderId="0" xfId="0" applyNumberFormat="1" applyFont="1" applyAlignment="1" applyProtection="1">
      <alignment horizontal="left" vertical="center" wrapText="1" readingOrder="1"/>
      <protection locked="0"/>
    </xf>
    <xf numFmtId="14" fontId="40" fillId="0" borderId="12" xfId="0" applyNumberFormat="1" applyFont="1" applyBorder="1" applyAlignment="1">
      <alignment horizontal="center" vertical="center" wrapText="1"/>
    </xf>
    <xf numFmtId="14" fontId="40" fillId="0" borderId="13" xfId="0" applyNumberFormat="1" applyFont="1" applyBorder="1" applyAlignment="1">
      <alignment horizontal="center" vertical="center" wrapText="1"/>
    </xf>
    <xf numFmtId="14" fontId="41" fillId="0" borderId="10" xfId="0" applyNumberFormat="1" applyFont="1" applyBorder="1" applyAlignment="1">
      <alignment horizontal="center" vertical="center" wrapText="1"/>
    </xf>
    <xf numFmtId="14" fontId="40" fillId="0" borderId="10" xfId="0" applyNumberFormat="1" applyFont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9"/>
  <sheetViews>
    <sheetView tabSelected="1" zoomScalePageLayoutView="0" workbookViewId="0" topLeftCell="A54">
      <selection activeCell="E61" sqref="E61"/>
    </sheetView>
  </sheetViews>
  <sheetFormatPr defaultColWidth="9.140625" defaultRowHeight="15"/>
  <cols>
    <col min="1" max="1" width="5.57421875" style="2" customWidth="1"/>
    <col min="2" max="2" width="20.140625" style="2" customWidth="1"/>
    <col min="3" max="3" width="28.00390625" style="0" customWidth="1"/>
    <col min="4" max="4" width="31.421875" style="0" customWidth="1"/>
    <col min="5" max="5" width="27.28125" style="0" customWidth="1"/>
    <col min="6" max="6" width="16.8515625" style="0" customWidth="1"/>
    <col min="7" max="7" width="14.421875" style="7" customWidth="1"/>
    <col min="8" max="8" width="10.28125" style="0" customWidth="1"/>
    <col min="9" max="9" width="15.00390625" style="30" customWidth="1"/>
    <col min="10" max="10" width="16.140625" style="30" customWidth="1"/>
    <col min="11" max="11" width="14.00390625" style="0" customWidth="1"/>
    <col min="12" max="12" width="16.00390625" style="0" customWidth="1"/>
  </cols>
  <sheetData>
    <row r="2" spans="1:11" s="24" customFormat="1" ht="34.5" customHeight="1">
      <c r="A2" s="22" t="s">
        <v>83</v>
      </c>
      <c r="B2" s="23"/>
      <c r="C2" s="23"/>
      <c r="D2" s="23"/>
      <c r="E2" s="23"/>
      <c r="F2" s="23"/>
      <c r="G2" s="23"/>
      <c r="I2" s="31"/>
      <c r="J2" s="31"/>
      <c r="K2" s="25"/>
    </row>
    <row r="3" spans="1:11" s="24" customFormat="1" ht="34.5" customHeight="1">
      <c r="A3" s="22" t="s">
        <v>84</v>
      </c>
      <c r="B3" s="23"/>
      <c r="C3" s="23"/>
      <c r="D3" s="23"/>
      <c r="E3" s="23"/>
      <c r="F3" s="23"/>
      <c r="G3" s="23"/>
      <c r="I3" s="31"/>
      <c r="J3" s="31"/>
      <c r="K3" s="25"/>
    </row>
    <row r="4" spans="1:11" s="24" customFormat="1" ht="94.5" customHeight="1">
      <c r="A4" s="26" t="s">
        <v>85</v>
      </c>
      <c r="B4" s="27"/>
      <c r="C4" s="27"/>
      <c r="D4" s="27"/>
      <c r="E4" s="27"/>
      <c r="F4" s="27"/>
      <c r="G4" s="27"/>
      <c r="I4" s="31"/>
      <c r="J4" s="31"/>
      <c r="K4" s="25"/>
    </row>
    <row r="5" spans="1:11" s="24" customFormat="1" ht="39.75" customHeight="1">
      <c r="A5" s="22" t="s">
        <v>82</v>
      </c>
      <c r="B5" s="23"/>
      <c r="C5" s="23"/>
      <c r="D5" s="23"/>
      <c r="E5" s="23"/>
      <c r="F5" s="23"/>
      <c r="G5" s="23"/>
      <c r="I5" s="31"/>
      <c r="J5" s="31"/>
      <c r="K5" s="25"/>
    </row>
    <row r="6" ht="15" thickBot="1"/>
    <row r="7" spans="1:11" ht="15" thickBot="1">
      <c r="A7" s="14" t="s">
        <v>0</v>
      </c>
      <c r="B7" s="11" t="s">
        <v>86</v>
      </c>
      <c r="C7" s="11" t="s">
        <v>1</v>
      </c>
      <c r="D7" s="14" t="s">
        <v>2</v>
      </c>
      <c r="E7" s="11" t="s">
        <v>3</v>
      </c>
      <c r="F7" s="13" t="s">
        <v>87</v>
      </c>
      <c r="G7" s="8" t="s">
        <v>80</v>
      </c>
      <c r="H7" s="11" t="s">
        <v>81</v>
      </c>
      <c r="I7" s="32" t="s">
        <v>88</v>
      </c>
      <c r="J7" s="32" t="s">
        <v>89</v>
      </c>
      <c r="K7" s="11" t="s">
        <v>90</v>
      </c>
    </row>
    <row r="8" spans="1:11" ht="22.5" customHeight="1" thickBot="1">
      <c r="A8" s="15"/>
      <c r="B8" s="12"/>
      <c r="C8" s="12"/>
      <c r="D8" s="15"/>
      <c r="E8" s="12"/>
      <c r="F8" s="21"/>
      <c r="G8" s="9" t="s">
        <v>4</v>
      </c>
      <c r="H8" s="12"/>
      <c r="I8" s="33"/>
      <c r="J8" s="33"/>
      <c r="K8" s="12"/>
    </row>
    <row r="9" spans="1:11" s="5" customFormat="1" ht="39.75" customHeight="1" thickBot="1">
      <c r="A9" s="19">
        <v>1</v>
      </c>
      <c r="B9" s="19" t="s">
        <v>94</v>
      </c>
      <c r="C9" s="19" t="s">
        <v>5</v>
      </c>
      <c r="D9" s="19" t="s">
        <v>6</v>
      </c>
      <c r="E9" s="19" t="s">
        <v>7</v>
      </c>
      <c r="F9" s="28">
        <v>120000</v>
      </c>
      <c r="G9" s="10">
        <v>70000</v>
      </c>
      <c r="H9" s="3">
        <f>G9/2000</f>
        <v>35</v>
      </c>
      <c r="I9" s="4" t="s">
        <v>91</v>
      </c>
      <c r="J9" s="4" t="s">
        <v>92</v>
      </c>
      <c r="K9" s="3" t="s">
        <v>93</v>
      </c>
    </row>
    <row r="10" spans="1:11" s="5" customFormat="1" ht="39.75" customHeight="1" thickBot="1">
      <c r="A10" s="20"/>
      <c r="B10" s="20"/>
      <c r="C10" s="20"/>
      <c r="D10" s="20"/>
      <c r="E10" s="20"/>
      <c r="F10" s="29"/>
      <c r="G10" s="4">
        <v>50000</v>
      </c>
      <c r="H10" s="3">
        <f aca="true" t="shared" si="0" ref="H10:H58">G10/2000</f>
        <v>25</v>
      </c>
      <c r="I10" s="34">
        <v>45316</v>
      </c>
      <c r="J10" s="34">
        <v>45322</v>
      </c>
      <c r="K10" s="3"/>
    </row>
    <row r="11" spans="1:11" s="5" customFormat="1" ht="39.75" customHeight="1" thickBot="1">
      <c r="A11" s="19">
        <v>2</v>
      </c>
      <c r="B11" s="19" t="s">
        <v>94</v>
      </c>
      <c r="C11" s="19" t="s">
        <v>8</v>
      </c>
      <c r="D11" s="19" t="s">
        <v>9</v>
      </c>
      <c r="E11" s="19" t="s">
        <v>10</v>
      </c>
      <c r="F11" s="28">
        <v>1728000</v>
      </c>
      <c r="G11" s="10">
        <v>1004000</v>
      </c>
      <c r="H11" s="3">
        <f t="shared" si="0"/>
        <v>502</v>
      </c>
      <c r="I11" s="4" t="s">
        <v>91</v>
      </c>
      <c r="J11" s="4" t="s">
        <v>92</v>
      </c>
      <c r="K11" s="3" t="s">
        <v>93</v>
      </c>
    </row>
    <row r="12" spans="1:11" s="5" customFormat="1" ht="39.75" customHeight="1" thickBot="1">
      <c r="A12" s="20"/>
      <c r="B12" s="20"/>
      <c r="C12" s="20"/>
      <c r="D12" s="20"/>
      <c r="E12" s="20"/>
      <c r="F12" s="29"/>
      <c r="G12" s="4">
        <v>724000</v>
      </c>
      <c r="H12" s="3">
        <f t="shared" si="0"/>
        <v>362</v>
      </c>
      <c r="I12" s="34">
        <v>45316</v>
      </c>
      <c r="J12" s="34">
        <v>45322</v>
      </c>
      <c r="K12" s="3"/>
    </row>
    <row r="13" spans="1:11" s="5" customFormat="1" ht="56.25" customHeight="1" thickBot="1">
      <c r="A13" s="19">
        <v>3</v>
      </c>
      <c r="B13" s="19" t="s">
        <v>94</v>
      </c>
      <c r="C13" s="19" t="s">
        <v>11</v>
      </c>
      <c r="D13" s="19" t="s">
        <v>12</v>
      </c>
      <c r="E13" s="19" t="s">
        <v>13</v>
      </c>
      <c r="F13" s="28">
        <v>106000</v>
      </c>
      <c r="G13" s="10">
        <v>62000</v>
      </c>
      <c r="H13" s="3">
        <f t="shared" si="0"/>
        <v>31</v>
      </c>
      <c r="I13" s="4" t="s">
        <v>91</v>
      </c>
      <c r="J13" s="4" t="s">
        <v>92</v>
      </c>
      <c r="K13" s="3" t="s">
        <v>93</v>
      </c>
    </row>
    <row r="14" spans="1:11" s="5" customFormat="1" ht="39.75" customHeight="1" thickBot="1">
      <c r="A14" s="20"/>
      <c r="B14" s="20"/>
      <c r="C14" s="20"/>
      <c r="D14" s="20"/>
      <c r="E14" s="20"/>
      <c r="F14" s="29"/>
      <c r="G14" s="4">
        <v>44000</v>
      </c>
      <c r="H14" s="3">
        <f t="shared" si="0"/>
        <v>22</v>
      </c>
      <c r="I14" s="34">
        <v>45316</v>
      </c>
      <c r="J14" s="34">
        <v>45322</v>
      </c>
      <c r="K14" s="3"/>
    </row>
    <row r="15" spans="1:11" s="5" customFormat="1" ht="39.75" customHeight="1" thickBot="1">
      <c r="A15" s="19">
        <v>4</v>
      </c>
      <c r="B15" s="19" t="s">
        <v>94</v>
      </c>
      <c r="C15" s="19" t="s">
        <v>14</v>
      </c>
      <c r="D15" s="19" t="s">
        <v>15</v>
      </c>
      <c r="E15" s="19" t="s">
        <v>16</v>
      </c>
      <c r="F15" s="28">
        <v>312000</v>
      </c>
      <c r="G15" s="10">
        <v>180000</v>
      </c>
      <c r="H15" s="3">
        <f t="shared" si="0"/>
        <v>90</v>
      </c>
      <c r="I15" s="4" t="s">
        <v>91</v>
      </c>
      <c r="J15" s="4" t="s">
        <v>92</v>
      </c>
      <c r="K15" s="3" t="s">
        <v>93</v>
      </c>
    </row>
    <row r="16" spans="1:11" s="5" customFormat="1" ht="39.75" customHeight="1" thickBot="1">
      <c r="A16" s="20"/>
      <c r="B16" s="20"/>
      <c r="C16" s="20"/>
      <c r="D16" s="20"/>
      <c r="E16" s="20"/>
      <c r="F16" s="29"/>
      <c r="G16" s="4">
        <v>132000</v>
      </c>
      <c r="H16" s="3">
        <f t="shared" si="0"/>
        <v>66</v>
      </c>
      <c r="I16" s="34">
        <f aca="true" t="shared" si="1" ref="I10:I58">J16/1.1</f>
        <v>41201.81818181818</v>
      </c>
      <c r="J16" s="34">
        <v>45322</v>
      </c>
      <c r="K16" s="3"/>
    </row>
    <row r="17" spans="1:11" s="5" customFormat="1" ht="39.75" customHeight="1" thickBot="1">
      <c r="A17" s="19">
        <v>5</v>
      </c>
      <c r="B17" s="19" t="s">
        <v>94</v>
      </c>
      <c r="C17" s="19" t="s">
        <v>17</v>
      </c>
      <c r="D17" s="19" t="s">
        <v>18</v>
      </c>
      <c r="E17" s="19" t="s">
        <v>19</v>
      </c>
      <c r="F17" s="28">
        <v>768000</v>
      </c>
      <c r="G17" s="10">
        <v>446000</v>
      </c>
      <c r="H17" s="3">
        <f t="shared" si="0"/>
        <v>223</v>
      </c>
      <c r="I17" s="4" t="s">
        <v>91</v>
      </c>
      <c r="J17" s="4" t="s">
        <v>92</v>
      </c>
      <c r="K17" s="3" t="s">
        <v>93</v>
      </c>
    </row>
    <row r="18" spans="1:11" s="5" customFormat="1" ht="39.75" customHeight="1" thickBot="1">
      <c r="A18" s="20"/>
      <c r="B18" s="20"/>
      <c r="C18" s="20"/>
      <c r="D18" s="20"/>
      <c r="E18" s="20"/>
      <c r="F18" s="29"/>
      <c r="G18" s="4">
        <v>322000</v>
      </c>
      <c r="H18" s="3">
        <f t="shared" si="0"/>
        <v>161</v>
      </c>
      <c r="I18" s="34">
        <v>45316</v>
      </c>
      <c r="J18" s="34">
        <v>45322</v>
      </c>
      <c r="K18" s="3"/>
    </row>
    <row r="19" spans="1:11" s="5" customFormat="1" ht="39.75" customHeight="1" thickBot="1">
      <c r="A19" s="19">
        <v>6</v>
      </c>
      <c r="B19" s="19" t="s">
        <v>94</v>
      </c>
      <c r="C19" s="19" t="s">
        <v>20</v>
      </c>
      <c r="D19" s="19" t="s">
        <v>21</v>
      </c>
      <c r="E19" s="19" t="s">
        <v>22</v>
      </c>
      <c r="F19" s="28">
        <v>58000</v>
      </c>
      <c r="G19" s="10">
        <v>34000</v>
      </c>
      <c r="H19" s="3">
        <f t="shared" si="0"/>
        <v>17</v>
      </c>
      <c r="I19" s="4" t="s">
        <v>91</v>
      </c>
      <c r="J19" s="4" t="s">
        <v>92</v>
      </c>
      <c r="K19" s="3" t="s">
        <v>93</v>
      </c>
    </row>
    <row r="20" spans="1:11" s="5" customFormat="1" ht="39.75" customHeight="1" thickBot="1">
      <c r="A20" s="20"/>
      <c r="B20" s="20"/>
      <c r="C20" s="20"/>
      <c r="D20" s="20"/>
      <c r="E20" s="20"/>
      <c r="F20" s="29"/>
      <c r="G20" s="4">
        <v>24000</v>
      </c>
      <c r="H20" s="3">
        <f t="shared" si="0"/>
        <v>12</v>
      </c>
      <c r="I20" s="34">
        <v>45316</v>
      </c>
      <c r="J20" s="34">
        <v>45322</v>
      </c>
      <c r="K20" s="3"/>
    </row>
    <row r="21" spans="1:11" s="5" customFormat="1" ht="39.75" customHeight="1" thickBot="1">
      <c r="A21" s="19">
        <v>7</v>
      </c>
      <c r="B21" s="19" t="s">
        <v>94</v>
      </c>
      <c r="C21" s="19" t="s">
        <v>23</v>
      </c>
      <c r="D21" s="19" t="s">
        <v>24</v>
      </c>
      <c r="E21" s="19" t="s">
        <v>25</v>
      </c>
      <c r="F21" s="28">
        <v>694000</v>
      </c>
      <c r="G21" s="10">
        <v>402000</v>
      </c>
      <c r="H21" s="3">
        <f t="shared" si="0"/>
        <v>201</v>
      </c>
      <c r="I21" s="4" t="s">
        <v>91</v>
      </c>
      <c r="J21" s="4" t="s">
        <v>92</v>
      </c>
      <c r="K21" s="3" t="s">
        <v>93</v>
      </c>
    </row>
    <row r="22" spans="1:11" s="5" customFormat="1" ht="39.75" customHeight="1" thickBot="1">
      <c r="A22" s="20"/>
      <c r="B22" s="20"/>
      <c r="C22" s="20"/>
      <c r="D22" s="20"/>
      <c r="E22" s="20"/>
      <c r="F22" s="29"/>
      <c r="G22" s="4">
        <v>292000</v>
      </c>
      <c r="H22" s="3">
        <f t="shared" si="0"/>
        <v>146</v>
      </c>
      <c r="I22" s="34">
        <v>45316</v>
      </c>
      <c r="J22" s="34">
        <v>45322</v>
      </c>
      <c r="K22" s="3"/>
    </row>
    <row r="23" spans="1:11" s="5" customFormat="1" ht="39.75" customHeight="1" thickBot="1">
      <c r="A23" s="19">
        <v>8</v>
      </c>
      <c r="B23" s="19" t="s">
        <v>94</v>
      </c>
      <c r="C23" s="19" t="s">
        <v>26</v>
      </c>
      <c r="D23" s="19" t="s">
        <v>27</v>
      </c>
      <c r="E23" s="19" t="s">
        <v>28</v>
      </c>
      <c r="F23" s="28">
        <v>666000</v>
      </c>
      <c r="G23" s="10">
        <v>386000</v>
      </c>
      <c r="H23" s="3">
        <f t="shared" si="0"/>
        <v>193</v>
      </c>
      <c r="I23" s="4" t="s">
        <v>91</v>
      </c>
      <c r="J23" s="4" t="s">
        <v>92</v>
      </c>
      <c r="K23" s="3" t="s">
        <v>93</v>
      </c>
    </row>
    <row r="24" spans="1:11" s="5" customFormat="1" ht="39.75" customHeight="1" thickBot="1">
      <c r="A24" s="20"/>
      <c r="B24" s="20"/>
      <c r="C24" s="20"/>
      <c r="D24" s="20"/>
      <c r="E24" s="20"/>
      <c r="F24" s="29"/>
      <c r="G24" s="4">
        <v>280000</v>
      </c>
      <c r="H24" s="3">
        <f t="shared" si="0"/>
        <v>140</v>
      </c>
      <c r="I24" s="34">
        <v>45316</v>
      </c>
      <c r="J24" s="34">
        <v>45322</v>
      </c>
      <c r="K24" s="3"/>
    </row>
    <row r="25" spans="1:12" s="5" customFormat="1" ht="39.75" customHeight="1" thickBot="1">
      <c r="A25" s="19">
        <v>9</v>
      </c>
      <c r="B25" s="19" t="s">
        <v>94</v>
      </c>
      <c r="C25" s="19" t="s">
        <v>29</v>
      </c>
      <c r="D25" s="19" t="s">
        <v>30</v>
      </c>
      <c r="E25" s="19" t="s">
        <v>31</v>
      </c>
      <c r="F25" s="28">
        <v>1748000</v>
      </c>
      <c r="G25" s="10">
        <v>1014000</v>
      </c>
      <c r="H25" s="3">
        <f t="shared" si="0"/>
        <v>507</v>
      </c>
      <c r="I25" s="4" t="s">
        <v>91</v>
      </c>
      <c r="J25" s="4" t="s">
        <v>92</v>
      </c>
      <c r="K25" s="3" t="s">
        <v>93</v>
      </c>
      <c r="L25" s="4"/>
    </row>
    <row r="26" spans="1:11" s="5" customFormat="1" ht="39.75" customHeight="1" thickBot="1">
      <c r="A26" s="20"/>
      <c r="B26" s="20"/>
      <c r="C26" s="20"/>
      <c r="D26" s="20"/>
      <c r="E26" s="20"/>
      <c r="F26" s="29"/>
      <c r="G26" s="4">
        <v>734000</v>
      </c>
      <c r="H26" s="3">
        <f t="shared" si="0"/>
        <v>367</v>
      </c>
      <c r="I26" s="34">
        <v>45316</v>
      </c>
      <c r="J26" s="34">
        <v>45322</v>
      </c>
      <c r="K26" s="3"/>
    </row>
    <row r="27" spans="1:12" s="5" customFormat="1" ht="39.75" customHeight="1" thickBot="1">
      <c r="A27" s="19">
        <v>10</v>
      </c>
      <c r="B27" s="19" t="s">
        <v>94</v>
      </c>
      <c r="C27" s="19" t="s">
        <v>32</v>
      </c>
      <c r="D27" s="19" t="s">
        <v>33</v>
      </c>
      <c r="E27" s="19" t="s">
        <v>34</v>
      </c>
      <c r="F27" s="28">
        <v>592000</v>
      </c>
      <c r="G27" s="10">
        <v>344000</v>
      </c>
      <c r="H27" s="3">
        <f t="shared" si="0"/>
        <v>172</v>
      </c>
      <c r="I27" s="4" t="s">
        <v>91</v>
      </c>
      <c r="J27" s="4" t="s">
        <v>92</v>
      </c>
      <c r="K27" s="3" t="s">
        <v>93</v>
      </c>
      <c r="L27" s="4"/>
    </row>
    <row r="28" spans="1:11" s="5" customFormat="1" ht="39.75" customHeight="1" thickBot="1">
      <c r="A28" s="20"/>
      <c r="B28" s="20"/>
      <c r="C28" s="20"/>
      <c r="D28" s="20"/>
      <c r="E28" s="20"/>
      <c r="F28" s="29"/>
      <c r="G28" s="4">
        <v>248000</v>
      </c>
      <c r="H28" s="3">
        <f t="shared" si="0"/>
        <v>124</v>
      </c>
      <c r="I28" s="34">
        <v>45316</v>
      </c>
      <c r="J28" s="34">
        <v>45322</v>
      </c>
      <c r="K28" s="3"/>
    </row>
    <row r="29" spans="1:11" s="5" customFormat="1" ht="39.75" customHeight="1" thickBot="1">
      <c r="A29" s="19">
        <v>11</v>
      </c>
      <c r="B29" s="19" t="s">
        <v>94</v>
      </c>
      <c r="C29" s="19" t="s">
        <v>35</v>
      </c>
      <c r="D29" s="19" t="s">
        <v>36</v>
      </c>
      <c r="E29" s="19" t="s">
        <v>37</v>
      </c>
      <c r="F29" s="28">
        <v>656000</v>
      </c>
      <c r="G29" s="10">
        <v>380000</v>
      </c>
      <c r="H29" s="3">
        <f t="shared" si="0"/>
        <v>190</v>
      </c>
      <c r="I29" s="4" t="s">
        <v>91</v>
      </c>
      <c r="J29" s="4" t="s">
        <v>92</v>
      </c>
      <c r="K29" s="3" t="s">
        <v>93</v>
      </c>
    </row>
    <row r="30" spans="1:11" s="5" customFormat="1" ht="39.75" customHeight="1" thickBot="1">
      <c r="A30" s="20"/>
      <c r="B30" s="20"/>
      <c r="C30" s="20"/>
      <c r="D30" s="20"/>
      <c r="E30" s="20"/>
      <c r="F30" s="29"/>
      <c r="G30" s="4">
        <v>276000</v>
      </c>
      <c r="H30" s="3">
        <f t="shared" si="0"/>
        <v>138</v>
      </c>
      <c r="I30" s="34">
        <v>45316</v>
      </c>
      <c r="J30" s="34">
        <v>45322</v>
      </c>
      <c r="K30" s="3"/>
    </row>
    <row r="31" spans="1:11" s="5" customFormat="1" ht="39.75" customHeight="1" thickBot="1">
      <c r="A31" s="19">
        <v>12</v>
      </c>
      <c r="B31" s="19" t="s">
        <v>94</v>
      </c>
      <c r="C31" s="19" t="s">
        <v>38</v>
      </c>
      <c r="D31" s="19" t="s">
        <v>39</v>
      </c>
      <c r="E31" s="19" t="s">
        <v>40</v>
      </c>
      <c r="F31" s="28">
        <v>1152000</v>
      </c>
      <c r="G31" s="10">
        <v>668000</v>
      </c>
      <c r="H31" s="3">
        <f t="shared" si="0"/>
        <v>334</v>
      </c>
      <c r="I31" s="4" t="s">
        <v>91</v>
      </c>
      <c r="J31" s="4" t="s">
        <v>92</v>
      </c>
      <c r="K31" s="3" t="s">
        <v>93</v>
      </c>
    </row>
    <row r="32" spans="1:11" s="5" customFormat="1" ht="39.75" customHeight="1" thickBot="1">
      <c r="A32" s="20"/>
      <c r="B32" s="20"/>
      <c r="C32" s="20"/>
      <c r="D32" s="20"/>
      <c r="E32" s="20"/>
      <c r="F32" s="29"/>
      <c r="G32" s="4">
        <v>484000</v>
      </c>
      <c r="H32" s="3">
        <f t="shared" si="0"/>
        <v>242</v>
      </c>
      <c r="I32" s="34">
        <v>45316</v>
      </c>
      <c r="J32" s="34">
        <v>45322</v>
      </c>
      <c r="K32" s="3"/>
    </row>
    <row r="33" spans="1:11" s="5" customFormat="1" ht="39.75" customHeight="1" thickBot="1">
      <c r="A33" s="19">
        <v>13</v>
      </c>
      <c r="B33" s="19" t="s">
        <v>94</v>
      </c>
      <c r="C33" s="19" t="s">
        <v>41</v>
      </c>
      <c r="D33" s="19" t="s">
        <v>42</v>
      </c>
      <c r="E33" s="19" t="s">
        <v>43</v>
      </c>
      <c r="F33" s="28">
        <v>276000</v>
      </c>
      <c r="G33" s="10">
        <v>160000</v>
      </c>
      <c r="H33" s="3">
        <f t="shared" si="0"/>
        <v>80</v>
      </c>
      <c r="I33" s="4" t="s">
        <v>91</v>
      </c>
      <c r="J33" s="4" t="s">
        <v>92</v>
      </c>
      <c r="K33" s="3" t="s">
        <v>93</v>
      </c>
    </row>
    <row r="34" spans="1:11" s="5" customFormat="1" ht="39.75" customHeight="1" thickBot="1">
      <c r="A34" s="20"/>
      <c r="B34" s="20"/>
      <c r="C34" s="20"/>
      <c r="D34" s="20"/>
      <c r="E34" s="20"/>
      <c r="F34" s="29"/>
      <c r="G34" s="4">
        <v>116000</v>
      </c>
      <c r="H34" s="3">
        <f t="shared" si="0"/>
        <v>58</v>
      </c>
      <c r="I34" s="34">
        <v>45316</v>
      </c>
      <c r="J34" s="34">
        <v>45322</v>
      </c>
      <c r="K34" s="3"/>
    </row>
    <row r="35" spans="1:11" s="5" customFormat="1" ht="39.75" customHeight="1" thickBot="1">
      <c r="A35" s="19">
        <v>14</v>
      </c>
      <c r="B35" s="19" t="s">
        <v>94</v>
      </c>
      <c r="C35" s="19" t="s">
        <v>44</v>
      </c>
      <c r="D35" s="19" t="s">
        <v>45</v>
      </c>
      <c r="E35" s="19" t="s">
        <v>46</v>
      </c>
      <c r="F35" s="28">
        <v>192000</v>
      </c>
      <c r="G35" s="10">
        <v>112000</v>
      </c>
      <c r="H35" s="3">
        <f t="shared" si="0"/>
        <v>56</v>
      </c>
      <c r="I35" s="4" t="s">
        <v>91</v>
      </c>
      <c r="J35" s="4" t="s">
        <v>92</v>
      </c>
      <c r="K35" s="3" t="s">
        <v>93</v>
      </c>
    </row>
    <row r="36" spans="1:11" s="5" customFormat="1" ht="39.75" customHeight="1" thickBot="1">
      <c r="A36" s="20"/>
      <c r="B36" s="20"/>
      <c r="C36" s="20"/>
      <c r="D36" s="20"/>
      <c r="E36" s="20"/>
      <c r="F36" s="29"/>
      <c r="G36" s="4">
        <v>80000</v>
      </c>
      <c r="H36" s="3">
        <f t="shared" si="0"/>
        <v>40</v>
      </c>
      <c r="I36" s="34">
        <v>45316</v>
      </c>
      <c r="J36" s="34">
        <v>45322</v>
      </c>
      <c r="K36" s="3"/>
    </row>
    <row r="37" spans="1:11" s="5" customFormat="1" ht="39.75" customHeight="1" thickBot="1">
      <c r="A37" s="19">
        <v>15</v>
      </c>
      <c r="B37" s="19" t="s">
        <v>94</v>
      </c>
      <c r="C37" s="19" t="s">
        <v>47</v>
      </c>
      <c r="D37" s="19" t="s">
        <v>48</v>
      </c>
      <c r="E37" s="19" t="s">
        <v>49</v>
      </c>
      <c r="F37" s="28">
        <v>176000</v>
      </c>
      <c r="G37" s="10">
        <v>102000</v>
      </c>
      <c r="H37" s="3">
        <f t="shared" si="0"/>
        <v>51</v>
      </c>
      <c r="I37" s="4" t="s">
        <v>91</v>
      </c>
      <c r="J37" s="4" t="s">
        <v>92</v>
      </c>
      <c r="K37" s="3" t="s">
        <v>93</v>
      </c>
    </row>
    <row r="38" spans="1:11" s="5" customFormat="1" ht="39.75" customHeight="1" thickBot="1">
      <c r="A38" s="20"/>
      <c r="B38" s="20"/>
      <c r="C38" s="20"/>
      <c r="D38" s="20"/>
      <c r="E38" s="20"/>
      <c r="F38" s="29"/>
      <c r="G38" s="4">
        <v>74000</v>
      </c>
      <c r="H38" s="3">
        <f t="shared" si="0"/>
        <v>37</v>
      </c>
      <c r="I38" s="34">
        <v>45316</v>
      </c>
      <c r="J38" s="34">
        <v>45322</v>
      </c>
      <c r="K38" s="3"/>
    </row>
    <row r="39" spans="1:11" s="5" customFormat="1" ht="39.75" customHeight="1" thickBot="1">
      <c r="A39" s="19">
        <v>16</v>
      </c>
      <c r="B39" s="19" t="s">
        <v>94</v>
      </c>
      <c r="C39" s="19" t="s">
        <v>50</v>
      </c>
      <c r="D39" s="19" t="s">
        <v>51</v>
      </c>
      <c r="E39" s="19" t="s">
        <v>52</v>
      </c>
      <c r="F39" s="28">
        <v>156000</v>
      </c>
      <c r="G39" s="10">
        <v>90000</v>
      </c>
      <c r="H39" s="3">
        <f t="shared" si="0"/>
        <v>45</v>
      </c>
      <c r="I39" s="4" t="s">
        <v>91</v>
      </c>
      <c r="J39" s="4" t="s">
        <v>92</v>
      </c>
      <c r="K39" s="3" t="s">
        <v>93</v>
      </c>
    </row>
    <row r="40" spans="1:11" s="5" customFormat="1" ht="39.75" customHeight="1" thickBot="1">
      <c r="A40" s="20"/>
      <c r="B40" s="20"/>
      <c r="C40" s="20"/>
      <c r="D40" s="20"/>
      <c r="E40" s="20"/>
      <c r="F40" s="29"/>
      <c r="G40" s="4">
        <v>66000</v>
      </c>
      <c r="H40" s="3">
        <f t="shared" si="0"/>
        <v>33</v>
      </c>
      <c r="I40" s="34">
        <v>45316</v>
      </c>
      <c r="J40" s="34">
        <v>45322</v>
      </c>
      <c r="K40" s="3"/>
    </row>
    <row r="41" spans="1:11" s="5" customFormat="1" ht="39.75" customHeight="1" thickBot="1">
      <c r="A41" s="19">
        <v>17</v>
      </c>
      <c r="B41" s="19" t="s">
        <v>94</v>
      </c>
      <c r="C41" s="19" t="s">
        <v>53</v>
      </c>
      <c r="D41" s="19" t="s">
        <v>54</v>
      </c>
      <c r="E41" s="19" t="s">
        <v>55</v>
      </c>
      <c r="F41" s="28">
        <v>1284000</v>
      </c>
      <c r="G41" s="10">
        <v>746000</v>
      </c>
      <c r="H41" s="3">
        <f t="shared" si="0"/>
        <v>373</v>
      </c>
      <c r="I41" s="4" t="s">
        <v>91</v>
      </c>
      <c r="J41" s="4" t="s">
        <v>92</v>
      </c>
      <c r="K41" s="3" t="s">
        <v>93</v>
      </c>
    </row>
    <row r="42" spans="1:11" s="5" customFormat="1" ht="39.75" customHeight="1" thickBot="1">
      <c r="A42" s="20"/>
      <c r="B42" s="20"/>
      <c r="C42" s="20"/>
      <c r="D42" s="20"/>
      <c r="E42" s="20"/>
      <c r="F42" s="29"/>
      <c r="G42" s="4">
        <v>538000</v>
      </c>
      <c r="H42" s="3">
        <f t="shared" si="0"/>
        <v>269</v>
      </c>
      <c r="I42" s="34">
        <v>45316</v>
      </c>
      <c r="J42" s="34">
        <v>45322</v>
      </c>
      <c r="K42" s="3"/>
    </row>
    <row r="43" spans="1:11" s="5" customFormat="1" ht="39.75" customHeight="1" thickBot="1">
      <c r="A43" s="19">
        <v>18</v>
      </c>
      <c r="B43" s="19" t="s">
        <v>94</v>
      </c>
      <c r="C43" s="19" t="s">
        <v>56</v>
      </c>
      <c r="D43" s="19" t="s">
        <v>57</v>
      </c>
      <c r="E43" s="19" t="s">
        <v>58</v>
      </c>
      <c r="F43" s="28">
        <v>1704000</v>
      </c>
      <c r="G43" s="10">
        <v>988000</v>
      </c>
      <c r="H43" s="3">
        <f t="shared" si="0"/>
        <v>494</v>
      </c>
      <c r="I43" s="4" t="s">
        <v>91</v>
      </c>
      <c r="J43" s="4" t="s">
        <v>92</v>
      </c>
      <c r="K43" s="3" t="s">
        <v>93</v>
      </c>
    </row>
    <row r="44" spans="1:11" s="5" customFormat="1" ht="39.75" customHeight="1" thickBot="1">
      <c r="A44" s="20"/>
      <c r="B44" s="20"/>
      <c r="C44" s="20"/>
      <c r="D44" s="20"/>
      <c r="E44" s="20"/>
      <c r="F44" s="29"/>
      <c r="G44" s="4">
        <v>716000</v>
      </c>
      <c r="H44" s="3">
        <f t="shared" si="0"/>
        <v>358</v>
      </c>
      <c r="I44" s="34">
        <v>45316</v>
      </c>
      <c r="J44" s="34">
        <v>45322</v>
      </c>
      <c r="K44" s="3"/>
    </row>
    <row r="45" spans="1:11" s="5" customFormat="1" ht="39.75" customHeight="1" thickBot="1">
      <c r="A45" s="19">
        <v>19</v>
      </c>
      <c r="B45" s="19" t="s">
        <v>94</v>
      </c>
      <c r="C45" s="19" t="s">
        <v>59</v>
      </c>
      <c r="D45" s="19" t="s">
        <v>60</v>
      </c>
      <c r="E45" s="19" t="s">
        <v>61</v>
      </c>
      <c r="F45" s="28">
        <v>144000</v>
      </c>
      <c r="G45" s="10">
        <v>84000</v>
      </c>
      <c r="H45" s="3">
        <f t="shared" si="0"/>
        <v>42</v>
      </c>
      <c r="I45" s="4" t="s">
        <v>91</v>
      </c>
      <c r="J45" s="4" t="s">
        <v>92</v>
      </c>
      <c r="K45" s="3" t="s">
        <v>93</v>
      </c>
    </row>
    <row r="46" spans="1:11" s="5" customFormat="1" ht="39.75" customHeight="1" thickBot="1">
      <c r="A46" s="20"/>
      <c r="B46" s="20"/>
      <c r="C46" s="20"/>
      <c r="D46" s="20"/>
      <c r="E46" s="20"/>
      <c r="F46" s="29"/>
      <c r="G46" s="4">
        <f>F45-G45</f>
        <v>60000</v>
      </c>
      <c r="H46" s="3">
        <f t="shared" si="0"/>
        <v>30</v>
      </c>
      <c r="I46" s="34">
        <v>45316</v>
      </c>
      <c r="J46" s="34">
        <v>45322</v>
      </c>
      <c r="K46" s="3"/>
    </row>
    <row r="47" spans="1:11" s="5" customFormat="1" ht="39.75" customHeight="1" thickBot="1">
      <c r="A47" s="19">
        <v>20</v>
      </c>
      <c r="B47" s="19" t="s">
        <v>94</v>
      </c>
      <c r="C47" s="19" t="s">
        <v>62</v>
      </c>
      <c r="D47" s="19" t="s">
        <v>39</v>
      </c>
      <c r="E47" s="19" t="s">
        <v>63</v>
      </c>
      <c r="F47" s="28">
        <v>192000</v>
      </c>
      <c r="G47" s="10">
        <v>112000</v>
      </c>
      <c r="H47" s="3">
        <f t="shared" si="0"/>
        <v>56</v>
      </c>
      <c r="I47" s="4" t="s">
        <v>91</v>
      </c>
      <c r="J47" s="4" t="s">
        <v>92</v>
      </c>
      <c r="K47" s="3" t="s">
        <v>93</v>
      </c>
    </row>
    <row r="48" spans="1:11" s="5" customFormat="1" ht="39.75" customHeight="1" thickBot="1">
      <c r="A48" s="20"/>
      <c r="B48" s="20"/>
      <c r="C48" s="20"/>
      <c r="D48" s="20"/>
      <c r="E48" s="20"/>
      <c r="F48" s="29"/>
      <c r="G48" s="4">
        <v>80000</v>
      </c>
      <c r="H48" s="3">
        <f t="shared" si="0"/>
        <v>40</v>
      </c>
      <c r="I48" s="34">
        <v>45316</v>
      </c>
      <c r="J48" s="34">
        <v>45322</v>
      </c>
      <c r="K48" s="3"/>
    </row>
    <row r="49" spans="1:11" s="5" customFormat="1" ht="39.75" customHeight="1" thickBot="1">
      <c r="A49" s="19">
        <v>21</v>
      </c>
      <c r="B49" s="19" t="s">
        <v>94</v>
      </c>
      <c r="C49" s="19" t="s">
        <v>64</v>
      </c>
      <c r="D49" s="19" t="s">
        <v>65</v>
      </c>
      <c r="E49" s="19" t="s">
        <v>66</v>
      </c>
      <c r="F49" s="28">
        <v>528000</v>
      </c>
      <c r="G49" s="10">
        <v>306000</v>
      </c>
      <c r="H49" s="3">
        <f t="shared" si="0"/>
        <v>153</v>
      </c>
      <c r="I49" s="4" t="s">
        <v>91</v>
      </c>
      <c r="J49" s="4" t="s">
        <v>92</v>
      </c>
      <c r="K49" s="3" t="s">
        <v>93</v>
      </c>
    </row>
    <row r="50" spans="1:11" s="5" customFormat="1" ht="39.75" customHeight="1" thickBot="1">
      <c r="A50" s="20"/>
      <c r="B50" s="20"/>
      <c r="C50" s="20"/>
      <c r="D50" s="20"/>
      <c r="E50" s="20"/>
      <c r="F50" s="29"/>
      <c r="G50" s="4">
        <v>222000</v>
      </c>
      <c r="H50" s="3">
        <f t="shared" si="0"/>
        <v>111</v>
      </c>
      <c r="I50" s="34">
        <v>45316</v>
      </c>
      <c r="J50" s="34">
        <v>45322</v>
      </c>
      <c r="K50" s="3"/>
    </row>
    <row r="51" spans="1:11" s="5" customFormat="1" ht="39.75" customHeight="1" thickBot="1">
      <c r="A51" s="19">
        <v>22</v>
      </c>
      <c r="B51" s="19" t="s">
        <v>94</v>
      </c>
      <c r="C51" s="19" t="s">
        <v>67</v>
      </c>
      <c r="D51" s="19" t="s">
        <v>68</v>
      </c>
      <c r="E51" s="19" t="s">
        <v>69</v>
      </c>
      <c r="F51" s="28">
        <v>456000</v>
      </c>
      <c r="G51" s="10">
        <v>264000</v>
      </c>
      <c r="H51" s="3">
        <f t="shared" si="0"/>
        <v>132</v>
      </c>
      <c r="I51" s="4" t="s">
        <v>91</v>
      </c>
      <c r="J51" s="4" t="s">
        <v>92</v>
      </c>
      <c r="K51" s="3" t="s">
        <v>93</v>
      </c>
    </row>
    <row r="52" spans="1:11" s="5" customFormat="1" ht="48.75" customHeight="1" thickBot="1">
      <c r="A52" s="20"/>
      <c r="B52" s="20"/>
      <c r="C52" s="20"/>
      <c r="D52" s="20"/>
      <c r="E52" s="20"/>
      <c r="F52" s="29"/>
      <c r="G52" s="4">
        <v>192000</v>
      </c>
      <c r="H52" s="3">
        <f t="shared" si="0"/>
        <v>96</v>
      </c>
      <c r="I52" s="34">
        <v>45316</v>
      </c>
      <c r="J52" s="34">
        <v>45322</v>
      </c>
      <c r="K52" s="3"/>
    </row>
    <row r="53" spans="1:11" s="5" customFormat="1" ht="39.75" customHeight="1" thickBot="1">
      <c r="A53" s="19">
        <v>23</v>
      </c>
      <c r="B53" s="19" t="s">
        <v>94</v>
      </c>
      <c r="C53" s="19" t="s">
        <v>70</v>
      </c>
      <c r="D53" s="19" t="s">
        <v>71</v>
      </c>
      <c r="E53" s="19" t="s">
        <v>72</v>
      </c>
      <c r="F53" s="28">
        <v>1274000</v>
      </c>
      <c r="G53" s="10">
        <v>740000</v>
      </c>
      <c r="H53" s="3">
        <f t="shared" si="0"/>
        <v>370</v>
      </c>
      <c r="I53" s="4" t="s">
        <v>91</v>
      </c>
      <c r="J53" s="4" t="s">
        <v>92</v>
      </c>
      <c r="K53" s="3" t="s">
        <v>93</v>
      </c>
    </row>
    <row r="54" spans="1:11" s="5" customFormat="1" ht="39.75" customHeight="1" thickBot="1">
      <c r="A54" s="20"/>
      <c r="B54" s="20"/>
      <c r="C54" s="20"/>
      <c r="D54" s="20"/>
      <c r="E54" s="20"/>
      <c r="F54" s="29"/>
      <c r="G54" s="4">
        <v>534000</v>
      </c>
      <c r="H54" s="3">
        <f t="shared" si="0"/>
        <v>267</v>
      </c>
      <c r="I54" s="34">
        <v>45316</v>
      </c>
      <c r="J54" s="34">
        <v>45322</v>
      </c>
      <c r="K54" s="3"/>
    </row>
    <row r="55" spans="1:11" s="5" customFormat="1" ht="60.75" customHeight="1" thickBot="1">
      <c r="A55" s="19">
        <v>24</v>
      </c>
      <c r="B55" s="19" t="s">
        <v>94</v>
      </c>
      <c r="C55" s="19" t="s">
        <v>73</v>
      </c>
      <c r="D55" s="19" t="s">
        <v>74</v>
      </c>
      <c r="E55" s="19" t="s">
        <v>75</v>
      </c>
      <c r="F55" s="28">
        <v>208000</v>
      </c>
      <c r="G55" s="10">
        <v>120000</v>
      </c>
      <c r="H55" s="3">
        <f t="shared" si="0"/>
        <v>60</v>
      </c>
      <c r="I55" s="4" t="s">
        <v>91</v>
      </c>
      <c r="J55" s="4" t="s">
        <v>92</v>
      </c>
      <c r="K55" s="3" t="s">
        <v>93</v>
      </c>
    </row>
    <row r="56" spans="1:11" s="5" customFormat="1" ht="50.25" customHeight="1" thickBot="1">
      <c r="A56" s="20"/>
      <c r="B56" s="20"/>
      <c r="C56" s="20"/>
      <c r="D56" s="20"/>
      <c r="E56" s="20"/>
      <c r="F56" s="29"/>
      <c r="G56" s="4">
        <v>88000</v>
      </c>
      <c r="H56" s="3">
        <f t="shared" si="0"/>
        <v>44</v>
      </c>
      <c r="I56" s="34">
        <v>45316</v>
      </c>
      <c r="J56" s="34">
        <v>45322</v>
      </c>
      <c r="K56" s="3"/>
    </row>
    <row r="57" spans="1:11" s="5" customFormat="1" ht="62.25" customHeight="1" thickBot="1">
      <c r="A57" s="19">
        <v>25</v>
      </c>
      <c r="B57" s="19" t="s">
        <v>94</v>
      </c>
      <c r="C57" s="19" t="s">
        <v>76</v>
      </c>
      <c r="D57" s="19" t="s">
        <v>77</v>
      </c>
      <c r="E57" s="19" t="s">
        <v>78</v>
      </c>
      <c r="F57" s="28">
        <v>754000</v>
      </c>
      <c r="G57" s="10">
        <v>438000</v>
      </c>
      <c r="H57" s="3">
        <f t="shared" si="0"/>
        <v>219</v>
      </c>
      <c r="I57" s="4" t="s">
        <v>91</v>
      </c>
      <c r="J57" s="4" t="s">
        <v>92</v>
      </c>
      <c r="K57" s="3" t="s">
        <v>93</v>
      </c>
    </row>
    <row r="58" spans="1:11" s="5" customFormat="1" ht="48" customHeight="1" thickBot="1">
      <c r="A58" s="20"/>
      <c r="B58" s="20"/>
      <c r="C58" s="20"/>
      <c r="D58" s="20"/>
      <c r="E58" s="20"/>
      <c r="F58" s="29"/>
      <c r="G58" s="4">
        <v>316000</v>
      </c>
      <c r="H58" s="3">
        <f t="shared" si="0"/>
        <v>158</v>
      </c>
      <c r="I58" s="34">
        <v>45316</v>
      </c>
      <c r="J58" s="34">
        <v>45322</v>
      </c>
      <c r="K58" s="3"/>
    </row>
    <row r="59" spans="1:11" ht="21" customHeight="1" thickBot="1">
      <c r="A59" s="16" t="s">
        <v>79</v>
      </c>
      <c r="B59" s="17"/>
      <c r="C59" s="17"/>
      <c r="D59" s="17"/>
      <c r="E59" s="18"/>
      <c r="F59" s="6"/>
      <c r="G59" s="1">
        <v>15944000</v>
      </c>
      <c r="H59" s="6">
        <f>SUBTOTAL(9,H9:H58)</f>
        <v>7972</v>
      </c>
      <c r="I59" s="35"/>
      <c r="J59" s="35"/>
      <c r="K59" s="6"/>
    </row>
  </sheetData>
  <sheetProtection/>
  <autoFilter ref="A8:K58"/>
  <mergeCells count="165">
    <mergeCell ref="B51:B52"/>
    <mergeCell ref="B53:B54"/>
    <mergeCell ref="B55:B56"/>
    <mergeCell ref="B57:B58"/>
    <mergeCell ref="B7:B8"/>
    <mergeCell ref="A2:G2"/>
    <mergeCell ref="A3:G3"/>
    <mergeCell ref="A4:G4"/>
    <mergeCell ref="A5:G5"/>
    <mergeCell ref="A57:A58"/>
    <mergeCell ref="C57:C58"/>
    <mergeCell ref="D57:D58"/>
    <mergeCell ref="E57:E58"/>
    <mergeCell ref="B9:B10"/>
    <mergeCell ref="B11:B12"/>
    <mergeCell ref="B13:B14"/>
    <mergeCell ref="B15:B16"/>
    <mergeCell ref="B17:B18"/>
    <mergeCell ref="B19:B20"/>
    <mergeCell ref="F57:F58"/>
    <mergeCell ref="E55:E56"/>
    <mergeCell ref="F55:F56"/>
    <mergeCell ref="A53:A54"/>
    <mergeCell ref="C53:C54"/>
    <mergeCell ref="D53:D54"/>
    <mergeCell ref="E53:E54"/>
    <mergeCell ref="F53:F54"/>
    <mergeCell ref="A55:A56"/>
    <mergeCell ref="A51:A52"/>
    <mergeCell ref="C51:C52"/>
    <mergeCell ref="D51:D52"/>
    <mergeCell ref="E51:E52"/>
    <mergeCell ref="F51:F52"/>
    <mergeCell ref="C55:C56"/>
    <mergeCell ref="D55:D56"/>
    <mergeCell ref="A49:A50"/>
    <mergeCell ref="C49:C50"/>
    <mergeCell ref="D49:D50"/>
    <mergeCell ref="E49:E50"/>
    <mergeCell ref="F49:F50"/>
    <mergeCell ref="B49:B50"/>
    <mergeCell ref="A47:A48"/>
    <mergeCell ref="C47:C48"/>
    <mergeCell ref="D47:D48"/>
    <mergeCell ref="E47:E48"/>
    <mergeCell ref="F47:F48"/>
    <mergeCell ref="B47:B48"/>
    <mergeCell ref="A45:A46"/>
    <mergeCell ref="C45:C46"/>
    <mergeCell ref="D45:D46"/>
    <mergeCell ref="E45:E46"/>
    <mergeCell ref="F45:F46"/>
    <mergeCell ref="B45:B46"/>
    <mergeCell ref="A43:A44"/>
    <mergeCell ref="C43:C44"/>
    <mergeCell ref="D43:D44"/>
    <mergeCell ref="E43:E44"/>
    <mergeCell ref="F43:F44"/>
    <mergeCell ref="B43:B44"/>
    <mergeCell ref="A41:A42"/>
    <mergeCell ref="C41:C42"/>
    <mergeCell ref="D41:D42"/>
    <mergeCell ref="E41:E42"/>
    <mergeCell ref="F41:F42"/>
    <mergeCell ref="B41:B42"/>
    <mergeCell ref="A39:A40"/>
    <mergeCell ref="C39:C40"/>
    <mergeCell ref="D39:D40"/>
    <mergeCell ref="E39:E40"/>
    <mergeCell ref="F39:F40"/>
    <mergeCell ref="B39:B40"/>
    <mergeCell ref="A37:A38"/>
    <mergeCell ref="C37:C38"/>
    <mergeCell ref="D37:D38"/>
    <mergeCell ref="E37:E38"/>
    <mergeCell ref="F37:F38"/>
    <mergeCell ref="B37:B38"/>
    <mergeCell ref="A35:A36"/>
    <mergeCell ref="C35:C36"/>
    <mergeCell ref="D35:D36"/>
    <mergeCell ref="E35:E36"/>
    <mergeCell ref="F35:F36"/>
    <mergeCell ref="B35:B36"/>
    <mergeCell ref="A33:A34"/>
    <mergeCell ref="C33:C34"/>
    <mergeCell ref="D33:D34"/>
    <mergeCell ref="E33:E34"/>
    <mergeCell ref="F33:F34"/>
    <mergeCell ref="B33:B34"/>
    <mergeCell ref="A31:A32"/>
    <mergeCell ref="C31:C32"/>
    <mergeCell ref="D31:D32"/>
    <mergeCell ref="E31:E32"/>
    <mergeCell ref="F31:F32"/>
    <mergeCell ref="B31:B32"/>
    <mergeCell ref="A29:A30"/>
    <mergeCell ref="C29:C30"/>
    <mergeCell ref="D29:D30"/>
    <mergeCell ref="E29:E30"/>
    <mergeCell ref="F29:F30"/>
    <mergeCell ref="B29:B30"/>
    <mergeCell ref="A27:A28"/>
    <mergeCell ref="C27:C28"/>
    <mergeCell ref="D27:D28"/>
    <mergeCell ref="E27:E28"/>
    <mergeCell ref="F27:F28"/>
    <mergeCell ref="B27:B28"/>
    <mergeCell ref="A25:A26"/>
    <mergeCell ref="C25:C26"/>
    <mergeCell ref="D25:D26"/>
    <mergeCell ref="E25:E26"/>
    <mergeCell ref="F25:F26"/>
    <mergeCell ref="B25:B26"/>
    <mergeCell ref="A23:A24"/>
    <mergeCell ref="C23:C24"/>
    <mergeCell ref="D23:D24"/>
    <mergeCell ref="E23:E24"/>
    <mergeCell ref="F23:F24"/>
    <mergeCell ref="B23:B24"/>
    <mergeCell ref="A21:A22"/>
    <mergeCell ref="C21:C22"/>
    <mergeCell ref="D21:D22"/>
    <mergeCell ref="E21:E22"/>
    <mergeCell ref="F21:F22"/>
    <mergeCell ref="B21:B22"/>
    <mergeCell ref="A19:A20"/>
    <mergeCell ref="C19:C20"/>
    <mergeCell ref="D19:D20"/>
    <mergeCell ref="E19:E20"/>
    <mergeCell ref="F19:F20"/>
    <mergeCell ref="F15:F16"/>
    <mergeCell ref="A17:A18"/>
    <mergeCell ref="C17:C18"/>
    <mergeCell ref="D17:D18"/>
    <mergeCell ref="E17:E18"/>
    <mergeCell ref="F17:F18"/>
    <mergeCell ref="C13:C14"/>
    <mergeCell ref="D13:D14"/>
    <mergeCell ref="E13:E14"/>
    <mergeCell ref="F13:F14"/>
    <mergeCell ref="A15:A16"/>
    <mergeCell ref="C15:C16"/>
    <mergeCell ref="D15:D16"/>
    <mergeCell ref="E15:E16"/>
    <mergeCell ref="F7:F8"/>
    <mergeCell ref="F9:F10"/>
    <mergeCell ref="A11:A12"/>
    <mergeCell ref="C11:C12"/>
    <mergeCell ref="D11:D12"/>
    <mergeCell ref="E11:E12"/>
    <mergeCell ref="F11:F12"/>
    <mergeCell ref="A7:A8"/>
    <mergeCell ref="C7:C8"/>
    <mergeCell ref="E7:E8"/>
    <mergeCell ref="A59:E59"/>
    <mergeCell ref="D7:D8"/>
    <mergeCell ref="A9:A10"/>
    <mergeCell ref="C9:C10"/>
    <mergeCell ref="D9:D10"/>
    <mergeCell ref="E9:E10"/>
    <mergeCell ref="A13:A14"/>
    <mergeCell ref="H7:H8"/>
    <mergeCell ref="I7:I8"/>
    <mergeCell ref="J7:J8"/>
    <mergeCell ref="K7:K8"/>
  </mergeCells>
  <printOptions/>
  <pageMargins left="0.7" right="0.7" top="0.75" bottom="0.75" header="0.3" footer="0.3"/>
  <pageSetup fitToHeight="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MSO PMX</dc:creator>
  <cp:keywords/>
  <dc:description/>
  <cp:lastModifiedBy>MSO PMX</cp:lastModifiedBy>
  <cp:lastPrinted>2023-12-12T12:42:11Z</cp:lastPrinted>
  <dcterms:created xsi:type="dcterms:W3CDTF">2023-12-12T11:47:35Z</dcterms:created>
  <dcterms:modified xsi:type="dcterms:W3CDTF">2024-01-19T12:15:05Z</dcterms:modified>
  <cp:category/>
  <cp:version/>
  <cp:contentType/>
  <cp:contentStatus/>
</cp:coreProperties>
</file>